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370" windowHeight="7560"/>
  </bookViews>
  <sheets>
    <sheet name="ยุทธ 1 ท้องถิ่น" sheetId="6" r:id="rId1"/>
    <sheet name="ยุทธ 2 ผลิตและพัฒนาครู" sheetId="5" r:id="rId2"/>
    <sheet name="ยุทธ 3 ยกระดับ" sheetId="13" r:id="rId3"/>
    <sheet name="ยุทธ 4 บริหารจัดการ" sheetId="14" r:id="rId4"/>
    <sheet name="Sheet3" sheetId="15" r:id="rId5"/>
  </sheets>
  <definedNames>
    <definedName name="_xlnm.Print_Titles" localSheetId="0">'ยุทธ 1 ท้องถิ่น'!$12:$13</definedName>
    <definedName name="_xlnm.Print_Titles" localSheetId="1">'ยุทธ 2 ผลิตและพัฒนาครู'!$10:$11</definedName>
    <definedName name="_xlnm.Print_Titles" localSheetId="2">'ยุทธ 3 ยกระดับ'!$10:$11</definedName>
    <definedName name="_xlnm.Print_Titles" localSheetId="3">'ยุทธ 4 บริหารจัดการ'!$7:$8</definedName>
  </definedNames>
  <calcPr calcId="145621" calcMode="manual"/>
</workbook>
</file>

<file path=xl/calcChain.xml><?xml version="1.0" encoding="utf-8"?>
<calcChain xmlns="http://schemas.openxmlformats.org/spreadsheetml/2006/main">
  <c r="C14" i="15" l="1"/>
  <c r="C6" i="15"/>
  <c r="M6" i="14"/>
  <c r="M9" i="13"/>
  <c r="M9" i="5"/>
  <c r="M11" i="6"/>
  <c r="E3" i="15"/>
  <c r="E4" i="15"/>
  <c r="E5" i="15"/>
  <c r="E2" i="15"/>
  <c r="E10" i="15"/>
  <c r="K8" i="14"/>
  <c r="J8" i="14"/>
  <c r="M11" i="13"/>
  <c r="K11" i="13"/>
  <c r="J11" i="13"/>
  <c r="K11" i="5"/>
  <c r="K13" i="6"/>
  <c r="J13" i="6"/>
  <c r="L13" i="6"/>
  <c r="F6" i="15" l="1"/>
  <c r="J10" i="6" l="1"/>
  <c r="J8" i="5"/>
  <c r="J8" i="13"/>
  <c r="J5" i="14"/>
  <c r="D14" i="15"/>
  <c r="B14" i="15"/>
  <c r="E11" i="15"/>
  <c r="E12" i="15"/>
  <c r="E13" i="15"/>
  <c r="E14" i="15" l="1"/>
  <c r="F14" i="15"/>
  <c r="D6" i="15"/>
  <c r="B6" i="15"/>
  <c r="E6" i="15" l="1"/>
  <c r="M13" i="6"/>
  <c r="L11" i="5"/>
  <c r="M11" i="5" l="1"/>
  <c r="M8" i="14"/>
</calcChain>
</file>

<file path=xl/sharedStrings.xml><?xml version="1.0" encoding="utf-8"?>
<sst xmlns="http://schemas.openxmlformats.org/spreadsheetml/2006/main" count="1111" uniqueCount="547">
  <si>
    <t>ตัวชี้วัด</t>
  </si>
  <si>
    <t>กลยุทธ์</t>
  </si>
  <si>
    <t>ผู้รับผิดชอบ</t>
  </si>
  <si>
    <t>ศูนย์ศิลปะฯ</t>
  </si>
  <si>
    <r>
      <rPr>
        <b/>
        <sz val="16"/>
        <rFont val="TH SarabunPSK"/>
        <family val="2"/>
      </rPr>
      <t>วิสัยทัศน์ :</t>
    </r>
    <r>
      <rPr>
        <sz val="16"/>
        <rFont val="TH SarabunPSK"/>
        <family val="2"/>
      </rPr>
      <t xml:space="preserve"> มหาวิทยาลัยชั้นนำรับใช้สังคมของภาคตะวันออก  เพื่อสร้างนวัตกรรมตามศาสตร์พระราชา</t>
    </r>
  </si>
  <si>
    <t>งบประมาณ</t>
  </si>
  <si>
    <t>นโยบาย พันธกิจ ยุทธศาสตร์ เป้าประสงค์ ตัวชี้วัด เป้าหมาย กลยุทธ์ โครงการ ผู้รับผิดชอบ งบประมาณ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</si>
  <si>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</si>
  <si>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</si>
  <si>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</si>
  <si>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</si>
  <si>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</si>
  <si>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</si>
  <si>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</si>
  <si>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</si>
  <si>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</si>
  <si>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</si>
  <si>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</si>
  <si>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</si>
  <si>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</si>
  <si>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</si>
  <si>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</si>
  <si>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</si>
  <si>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</si>
  <si>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</si>
  <si>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</si>
  <si>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24.</t>
  </si>
  <si>
    <t>25.</t>
  </si>
  <si>
    <t>26.</t>
  </si>
  <si>
    <t>27.</t>
  </si>
  <si>
    <r>
      <rPr>
        <b/>
        <sz val="16"/>
        <rFont val="TH SarabunPSK"/>
        <family val="2"/>
      </rPr>
      <t xml:space="preserve">วิสัยทัศน์ : </t>
    </r>
    <r>
      <rPr>
        <sz val="16"/>
        <rFont val="TH SarabunPSK"/>
        <family val="2"/>
      </rPr>
      <t>มหาวิทยาลัยชั้นนำรับใช้สังคมของภาคตะวันออก  เพื่อสร้างนวัตกรรมตามศาสตร์พระราชา</t>
    </r>
  </si>
  <si>
    <r>
      <rPr>
        <b/>
        <sz val="16"/>
        <rFont val="TH SarabunPSK"/>
        <family val="2"/>
      </rPr>
      <t xml:space="preserve">: </t>
    </r>
    <r>
      <rPr>
        <sz val="16"/>
        <rFont val="TH SarabunPSK"/>
        <family val="2"/>
      </rPr>
      <t xml:space="preserve">บริการวิชาการ  และประสานความร่วมมือระหว่างสถาบันการศึกษา ชุมชน องค์การทั้งในและต่างประเทศเพื่อการพัฒนาภูมิปัญญาท้องถิ่นแห่งภาคตะวันออก </t>
    </r>
  </si>
  <si>
    <t>พันธกิจมหาวิทยาลัยราชภัฏราชนครินทร์</t>
  </si>
  <si>
    <r>
      <rPr>
        <b/>
        <sz val="16"/>
        <rFont val="TH SarabunPSK"/>
        <family val="2"/>
      </rPr>
      <t xml:space="preserve">พันธกิจของสถาบันอุดมศึกษา : </t>
    </r>
    <r>
      <rPr>
        <sz val="16"/>
        <rFont val="TH SarabunPSK"/>
        <family val="2"/>
      </rPr>
      <t>ด้านการบริการทางวิชาการ ด้านการวิจัย   และด้านทำนุบำรุงศิลปะ และวัฒนธรรม</t>
    </r>
  </si>
  <si>
    <t>ตลอดจนการพัฒนาและเสริมสร้างความเข้มแข็งของผู้นำชุมชน ผู้นำศาสนา และนักการเมืองท้องถิ่น</t>
  </si>
  <si>
    <r>
      <t xml:space="preserve">ยุทธศาสตร์ที่ 1 </t>
    </r>
    <r>
      <rPr>
        <sz val="16"/>
        <rFont val="TH SarabunPSK"/>
        <family val="2"/>
      </rPr>
      <t xml:space="preserve">การพัฒนาท้องถิ่น </t>
    </r>
  </si>
  <si>
    <t xml:space="preserve">เป้าประสงค์ 2 มีงานวิจัย นวัตกรรมที่สร้างคุณค่าและนำไปใช้ประโยชน์ในการพัฒนามหาวิทยาลัยและท้องถิ่น
</t>
  </si>
  <si>
    <t>เป้าประสงค์ 3 เป็นแหล่งเรียนรู้ศิลปวัฒนธรรมภูมิปัญญาท้องถิ่นและสร้างสรรค์ผลงานที่โดดเด่น เป็นที่ยอมรับของสังคม</t>
  </si>
  <si>
    <r>
      <rPr>
        <b/>
        <sz val="16"/>
        <rFont val="TH SarabunPSK"/>
        <family val="2"/>
      </rPr>
      <t>พันธกิจของสถาบันอุดมศึกษา :</t>
    </r>
    <r>
      <rPr>
        <sz val="16"/>
        <rFont val="TH SarabunPSK"/>
        <family val="2"/>
      </rPr>
      <t xml:space="preserve"> ด้านการจัดการเรียนการสอน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</si>
  <si>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พัฒนาและถ่ายทอดเทคโนโลยีสู่ท้องถิ่นตอบสนองความต้องการของชุมชน และท้องถิ่นตามศาสตร์พระราชาให้ชุมชนมีคุณภาพชีวิตที่ดีต่อเนื่องและยั่งยืน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</si>
  <si>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</t>
    </r>
  </si>
  <si>
    <t>และการพัฒนาประเทศตามนโยบายประเทศไทย 4.0 รวมทั้งเสริมสร้างความเข้มแข็งของวิชาชีพครู และบุคลากรทางการศึกษา</t>
  </si>
  <si>
    <r>
      <t xml:space="preserve">ยุทธศาสตร์ที่ 2 </t>
    </r>
    <r>
      <rPr>
        <sz val="16"/>
        <rFont val="TH SarabunPSK"/>
        <family val="2"/>
      </rPr>
      <t>การผลิตและพัฒนาครู</t>
    </r>
  </si>
  <si>
    <t>มนุษยศาสตร์ฯ</t>
  </si>
  <si>
    <t>วิทยาการจัดการ</t>
  </si>
  <si>
    <t>วิทยาศาสตร์ฯ</t>
  </si>
  <si>
    <t>สกพ.</t>
  </si>
  <si>
    <t>ครุศาสตร์</t>
  </si>
  <si>
    <r>
      <rPr>
        <b/>
        <sz val="15"/>
        <rFont val="TH SarabunPSK"/>
        <family val="2"/>
      </rPr>
      <t>วิสัยทัศน์ :</t>
    </r>
    <r>
      <rPr>
        <sz val="15"/>
        <rFont val="TH SarabunPSK"/>
        <family val="2"/>
      </rPr>
      <t xml:space="preserve"> มหาวิทยาลัยชั้นนำรับใช้สังคมของภาคตะวันออก  เพื่อสร้างนวัตกรรมตามศาสตร์พระราชา</t>
    </r>
  </si>
  <si>
    <t>เป้าประสงค์ 1 ระบบบริหารจัดการมหาวิทยาลัยมีคุณภาพ ทันสมัย รองรับการเปลี่ยนแปลง</t>
  </si>
  <si>
    <t>เทคโนโลยีฯ</t>
  </si>
  <si>
    <t>กองนโยบายและแผน</t>
  </si>
  <si>
    <t>โครงการติดตาม ตรวจสอบ และประเมินผลงานมหาวิทยาลัยและคณะ</t>
  </si>
  <si>
    <t>สนอ. (บุคคล)</t>
  </si>
  <si>
    <t>กองงบกลาง</t>
  </si>
  <si>
    <t>โครงการประเมินคุณภาพการศึกษา</t>
  </si>
  <si>
    <t>สนอ. (พัสดุ)</t>
  </si>
  <si>
    <t>กองพัฒนานักศึกษา</t>
  </si>
  <si>
    <t>สนอ.
(เลขานุการผู้บริหาร)</t>
  </si>
  <si>
    <t>สนอ.(ธุรการ)</t>
  </si>
  <si>
    <t>สนอ.(งานประชุม)</t>
  </si>
  <si>
    <t>โครงการบริหารหน่วยงานพัสดุ</t>
  </si>
  <si>
    <t>สนอ.(คลัง)</t>
  </si>
  <si>
    <t>โครงการบริหารจัดการหน่วยงานคลัง</t>
  </si>
  <si>
    <t>โครงการสมทบกองทุนสวัสดิการ</t>
  </si>
  <si>
    <t>โครงการบริหารจัดการหน่วยงานบริหารงานบุคคล</t>
  </si>
  <si>
    <t>สนอ.(อาคารสถานที่)</t>
  </si>
  <si>
    <t>สนอ.(ยานพาหนะ)</t>
  </si>
  <si>
    <t>โครงการพัฒนางานยานพาหนะ</t>
  </si>
  <si>
    <t>สนอ.(นิติกร)</t>
  </si>
  <si>
    <t>โครงการบริหารจัดการหน่วยงานนิติการ</t>
  </si>
  <si>
    <t>โครงการบริหารจัดการสำนักงานสภามหาวิทยาลัย</t>
  </si>
  <si>
    <t>สนอ.
(สำนักงานเลขาสภา)</t>
  </si>
  <si>
    <t>โครงการบริหารงานบุคลากร บางคล้า</t>
  </si>
  <si>
    <t>สนอ.(บางคล้า)</t>
  </si>
  <si>
    <t>โครงการบริหารงานหน่วยงาน บางคล้า</t>
  </si>
  <si>
    <t>โครงการบริหารงานค่าพาหนะ บางคล้า</t>
  </si>
  <si>
    <t>โครงการบริหารจัดการงานกองนโยบายและแผน</t>
  </si>
  <si>
    <t>สำนักส่งเสริมฯ</t>
  </si>
  <si>
    <t>สำนักวิทยบริการฯ</t>
  </si>
  <si>
    <t>สถาบันวิจัยฯ</t>
  </si>
  <si>
    <t>หน่วยตรวจสอบฯ</t>
  </si>
  <si>
    <t>สนอ.
(ประชาสัมพันธ์)</t>
  </si>
  <si>
    <t>โครงการทุนสนับสนุนการศึกษา</t>
  </si>
  <si>
    <r>
      <rPr>
        <b/>
        <sz val="16"/>
        <rFont val="TH SarabunPSK"/>
        <family val="2"/>
      </rPr>
      <t xml:space="preserve">พันธกิจของสถาบันอุดมศึกษา : </t>
    </r>
    <r>
      <rPr>
        <sz val="16"/>
        <rFont val="TH SarabunPSK"/>
        <family val="2"/>
      </rPr>
      <t>ด้านการจัดการเรียนการสอน</t>
    </r>
  </si>
  <si>
    <r>
      <t xml:space="preserve">ยุทธศาสตร์ที่ 3 </t>
    </r>
    <r>
      <rPr>
        <sz val="16"/>
        <rFont val="TH SarabunPSK"/>
        <family val="2"/>
      </rPr>
      <t>การยกระดับคุณภาพการศึกษา</t>
    </r>
  </si>
  <si>
    <t>โครงการพัฒนาศักยภาพนักศึกษาสาขาวิชาเทคโนโลยีอุตสาหกรรม</t>
  </si>
  <si>
    <t xml:space="preserve"> - พัฒนาระบบบริหารมหาวิทยาลัยให้ทันสมัย รวดเร็ว มีประสิทธิภาพ และรองรับการเปลี่ยนแปลง</t>
  </si>
  <si>
    <t>สพก.</t>
  </si>
  <si>
    <t>โครงการค่าใช้จ่ายบุคลากรเงินรายได้</t>
  </si>
  <si>
    <t>ศูนย์ภาษาและวิเทศสัมพันธ์</t>
  </si>
  <si>
    <t>โครงการพิธีพระราชทานปริญญาบัตร</t>
  </si>
  <si>
    <t>โครงการสมทบกองทุนส่งเสริมและพัฒนากิจการนักศึกษา</t>
  </si>
  <si>
    <t xml:space="preserve"> - พัฒนาบัณฑิตให้มีความรู้คู่    คุณธรรมและเชี่ยวชาญในศาสตร์ได้ตามกรอบมาตรฐานคุณวุฒิแห่งชาติและวิชาชีพ มีสมรรถนะตรงตามความต้องการของสถานประกอบการ </t>
  </si>
  <si>
    <t>โครงการอบรมเชิงปฏิบัติการการทำวิจัยทางการศึกษา</t>
  </si>
  <si>
    <t>แผ่นดิน</t>
  </si>
  <si>
    <t>รายได้</t>
  </si>
  <si>
    <t>ยุทธ มรภ</t>
  </si>
  <si>
    <t>รวม</t>
  </si>
  <si>
    <t xml:space="preserve"> - พัฒนาหลักสูตรร่วมกับภาคีเครือข่ายที่สอดคล้องกับความต้องการของตลาดแรงงาน/
ท้องถิ่น</t>
  </si>
  <si>
    <t xml:space="preserve"> - จำนวนองค์ความรู้และงานสร้างสรรค์ทางศิลปวัฒนธรรม  
ภูมิปัญญาท้องถิ่น</t>
  </si>
  <si>
    <t>แหล่งงบประมาณ</t>
  </si>
  <si>
    <t>เงินรายได้</t>
  </si>
  <si>
    <t>งบประมาณ
แผ่นดิน</t>
  </si>
  <si>
    <t>งบยุทธศาสตร์
มรภ.</t>
  </si>
  <si>
    <t>โครงการบริหารคณะมนุษยศาสตร์และสังคมศาสตร์</t>
  </si>
  <si>
    <t>โครงการบริหารจัดการสภาคณาจารย์และข้าราชการ</t>
  </si>
  <si>
    <t>โครงการบริหารจัดการการดำเนินงานของสถาบันวิจัยและพัฒนา</t>
  </si>
  <si>
    <t>โครงการสนับสนุนการเรียนการสอน</t>
  </si>
  <si>
    <t>โครงการค่าตอบแทนเหมาจ่ายแทนการจัดหารถประจำตำแหน่ง</t>
  </si>
  <si>
    <t>โครงการสนับสนุนการจัดการศึกษาให้กับอาจารย์และบุคลากร</t>
  </si>
  <si>
    <t>โครงการวิชาการสัญจร</t>
  </si>
  <si>
    <t>โครงการจัดการเรียนการสอนด้านสังคมศาสตร์</t>
  </si>
  <si>
    <t>โครงการบริหารจัดการสาขาวิชาการอาหารและธุรกิจบริการ</t>
  </si>
  <si>
    <t>โครงการย่อยระดับหน่วยงาน</t>
  </si>
  <si>
    <t>โครงการหลักภายใต้แผนปฏิบัติราชการ ระยะ 5 ปี (พ.ศ.2564-2568)</t>
  </si>
  <si>
    <r>
      <rPr>
        <b/>
        <sz val="15"/>
        <rFont val="TH SarabunPSK"/>
        <family val="2"/>
      </rPr>
      <t>ยุทธศาสตร์ 4</t>
    </r>
    <r>
      <rPr>
        <sz val="15"/>
        <rFont val="TH SarabunPSK"/>
        <family val="2"/>
      </rPr>
      <t xml:space="preserve">  การพัฒนาระบบการบริหารจัดการ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</si>
  <si>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ทะนุบำรุงศิลปวัฒนธรรมและภูมิปัญญาท้องถิ่น</t>
    </r>
  </si>
  <si>
    <t xml:space="preserve"> - จำนวนแหล่งเรียนรู้ภูมิทัศน์และนิทรรศการทางศิลปะ วัฒนธรรม ร่วมกับชุมชน</t>
  </si>
  <si>
    <t xml:space="preserve">พันธกิจมหาวิทยาลัยราชภัฏราชนครินทร์ </t>
  </si>
  <si>
    <t>ประเทศตามนโยบายประเทศไทย 4.0 รวมทั้งเสริมสร้างความเข้มแข็งของวิชาชีพครู และบุคลากรทางการศึกษา</t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</si>
  <si>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 และการพัฒนา</t>
    </r>
  </si>
  <si>
    <t xml:space="preserve">เป้าประสงค์ 1 ชุมชน ท้องถิ่น และสถานประกอบการได้รับการพัฒนาให้มีความเข้มแข็ง และยกระดับให้เป็นแหล่งจ้างงานของประชากรและบัณฑิตรวมทั้งพัฒนาหรือสร้างผู้ประกอบการในพื้นที่ 
</t>
  </si>
  <si>
    <t xml:space="preserve"> - จำนวนนวัตกรรมการใช้ประโยชน์จากพืช/สัตว์และวัฒนธรรมเพื่อเศรษฐกิจ </t>
  </si>
  <si>
    <t xml:space="preserve"> - จำนวนงานวิจัยที่สามารถเกิดผลกระทบต่อชุมชน สังคม และจังหวัด ด้านเศรษฐกิจ สังคม และสิ่งแวดล้อม
(ผ่านกระบวนการประเมิน SROI)</t>
  </si>
  <si>
    <t>1. จำนวนโรงเรียน องค์การปกครองส่วนท้องถิ่น วิสาหกิจชุมชน SMEs เกษตรกร หรือผู้ประกอบการในพื้นที่บริการของมหาวิทยาลัย ที่ประสบความสำเร็จอย่างเป็นรูปธรรมจากการสนับสนุนองค์ความรู้จากมหาวิทยาลัย</t>
  </si>
  <si>
    <t xml:space="preserve">ค่า
เฉลี่ยเพิ่มขึ้นร้อยละ 2
</t>
  </si>
  <si>
    <t>3 ชุมชน</t>
  </si>
  <si>
    <t>10 ราย</t>
  </si>
  <si>
    <t>4 แหล่ง</t>
  </si>
  <si>
    <t>ร้อยละ 10</t>
  </si>
  <si>
    <t xml:space="preserve"> - การพัฒนาชุมชนท้องถิ่น และกำลังคนเพื่อรองรับการพัฒนาพื้นที่ </t>
  </si>
  <si>
    <t xml:space="preserve"> - พัฒนาผลิตภัณฑ์ชุมชนที่เป็นอัตลักษณ์ท้องถิ่นตามความต้องการของตลาด (Demand Driven)
</t>
  </si>
  <si>
    <t xml:space="preserve"> -ทะนุบำรุงศิลปะ และวัฒนธรรม เพื่อสร้างความเข้มแข็ง และสร้างคุณค่าของชุมชน  สู่การจัดการเชิงเศรษฐกิจสร้างสรรค์ และร่วมสมัย </t>
  </si>
  <si>
    <t xml:space="preserve">เป้าประสงค์ 1 บัณฑิตครูมีอัตลักษณ์ และสมรรถนะเป็นเลิศเป็นที่ต้องการของผู้ใช้บัณฑิต และครูประจำการที่เป็นศิษย์เก่าของมหาวิทยาลัยราชภัฏมีศักยภาพและความก้าวหน้าทางวิชาชีพ
</t>
  </si>
  <si>
    <t xml:space="preserve">2. ร้อยละความสามารถด้านการใช้ภาษาอังกฤษของผู้สำเร็จการศึกษาระดับปริญญาตรีตามมาตรฐาน Common European Framework of Reference for Languages (CEFR) ระดับ B1 หรือมาตรฐานอื่น ๆ ที่เทียบเท่า  </t>
  </si>
  <si>
    <t xml:space="preserve">3. ร้อยละของผลงานการวิจัย สาขาวิชาชีพครูที่ได้รับการตีพิมพ์เผยแพร่ทั้งในระดับชาติและนานาชาติ หรือนำไปใช้ให้เกิดประโยชน์ต่อการผลิตและพัฒนาครูเพิ่มขึ้น </t>
  </si>
  <si>
    <t>ร้อยละ 100</t>
  </si>
  <si>
    <t>4 ชิ้น</t>
  </si>
  <si>
    <t>3 ชิ้น</t>
  </si>
  <si>
    <t xml:space="preserve"> - การพัฒนาหลักสูตรครุศาสตร์ และกระบวนการผลิตบัณฑิตให้มีสมรรถนะตามเกณฑ์มาตรฐาน และสมรรถนะที่เป็นอัตลักษณ์ของมหาวิทยาลัย ที่สอดคล้องกับความต้องการของประเทศ 
</t>
  </si>
  <si>
    <t>เป้าประสงค์ 1 ยกระดับคุณภาพ และสมรรถนะบัณฑิตให้ตรงตามความต้องการของผู้ใช้บัณฑิตด้วยอัตลักษณ์ คุณลักษณะ 4 ประการ และมีทักษะที่จำเป็น (การเรียนรู้ตลอดชีวิต ทักษะที่จำเป็นในศตวรรษที่ 21 
เพื่อพร้อมรับการเปลี่ยนแปลง)</t>
  </si>
  <si>
    <t>4 หลักสูตร</t>
  </si>
  <si>
    <t xml:space="preserve">1. จำนวนหลักสูตรที่พัฒนาสมรรถนะร่วมกับสถานประกอบการเพื่อเข้าสู่การเป็น Cooperative and Work Integrated Education : CWIE </t>
  </si>
  <si>
    <t>2. ร้อยละของผลการประเมินสมรรถนะของบัณฑิตโดยสถานประกอบการผู้ใช้บัณฑิต</t>
  </si>
  <si>
    <t>3. ร้อยละของนักศึกษาที่ได้รับการพัฒนาให้มีทักษะการเป็นผู้ประกอบการ</t>
  </si>
  <si>
    <t>ร้อยละ 60</t>
  </si>
  <si>
    <t xml:space="preserve">4. ร้อยละของนักศึกษาที่ผ่านการพัฒนา Soft Skills ด้วยกระบวนการวิศวกรสังคม </t>
  </si>
  <si>
    <t xml:space="preserve">5. นักศึกษาที่เข้าร่วมโครงการผ่านการทดสอบตามเกณฑ์มาตรฐานทางความสามารถภาษาอังกฤษ </t>
  </si>
  <si>
    <t>ร้อยละ 85</t>
  </si>
  <si>
    <t xml:space="preserve">7. อัตราการได้งานทำ/ทำงานตรงสาขา/ประกอบอาชีพอิสระทั้งตามภูมิลำเนาและนอกภูมิลำเนาภายในระยะเวลา 1 ปี </t>
  </si>
  <si>
    <t>5 ผลงาน</t>
  </si>
  <si>
    <t>8. ผลงานสร้างสรรค์ของนักศึกษาที่ได้รับรางวัลในระดับชาติและนานาชาติ</t>
  </si>
  <si>
    <t xml:space="preserve">9. ผลงานของนักศึกษาวิศวกรสังคมที่มีการนำไปใช้ประโยชน์ในชุมชน (ไม่นับซ้ำ) </t>
  </si>
  <si>
    <t xml:space="preserve">10. จำนวนนักศึกษาและศิษย์เก่าที่ได้รับรางวัลระดับชาติ 
ด้านคุณธรรม จริยธรรม หรือทักษะการเป็นพลเมืองโลกหรือการสร้างคุณประโยชน์ในการพัฒนาสังคม ชุมชนท้องถิ่น
</t>
  </si>
  <si>
    <t>10 ผลงาน</t>
  </si>
  <si>
    <t xml:space="preserve"> - การพัฒนานักศึกษาให้มีทักษะทางสังคม (Soft Skill) คุณลักษณะตามพระราโชบาย และการเป็น นวัตกรตามศาสตร์พระราชา </t>
  </si>
  <si>
    <t>1. จำนวนหน่วยงานทีมีคะแนนการประเมินคุณภาพผ่านเกณฑ์ EdPEx 200 คะแนน</t>
  </si>
  <si>
    <t>เตรียม
การ
โดยใช้ EdPExV</t>
  </si>
  <si>
    <t>3. ระดับการพัฒนาสู่ Digital University ตามเกณฑ์มาตรฐานสากล</t>
  </si>
  <si>
    <t>ระดับ 4</t>
  </si>
  <si>
    <t>4. ร้อยละของการลดการใช้ทรัพยากรที่บรรลุเป้าหมายในการบริหารจัดการมหาวิทยาลัย</t>
  </si>
  <si>
    <t>ร้อยละ 5</t>
  </si>
  <si>
    <t>7. ร้อยละของรายได้ที่เพิ่มขึ้นจากการบริหารทรัพย์สินสู่การพึ่งพาตนเอง</t>
  </si>
  <si>
    <t>ร้อยละ 25</t>
  </si>
  <si>
    <t>8. เงินทุนวิจัยจากภายนอก (ต่อปี)</t>
  </si>
  <si>
    <t>ไม่น้อยกว่า 
20-25
ล้านบาท</t>
  </si>
  <si>
    <t xml:space="preserve">9. ร้อยละของอาจารย์ที่มีตำแหน่งทางวิชาการ </t>
  </si>
  <si>
    <t>ร้อยละ 35</t>
  </si>
  <si>
    <t xml:space="preserve">10. ร้อยละของอาจารย์ที่ขอกำหนดตำแหน่งทางวิชาการโดยใช้ผลงานวิชาการรับใช้สังคม ต่อจำนวนอาจารย์ที่ขอกำหนดตำแหน่งทางวิชาการทั้งหมด </t>
  </si>
  <si>
    <t xml:space="preserve">11. จำนวนผลงานของอาจารย์ที่ได้รับรางวัลในระดับชาติและนานาชาติ </t>
  </si>
  <si>
    <t xml:space="preserve">12. ร้อยละของงานวิจัยและงานสร้างสรรค์ที่ตีพิมพ์เผยแพร่ในวารสารต่อจำนวนอาจารย์ประจำทั้งหมด  </t>
  </si>
  <si>
    <t xml:space="preserve">13. ร้อยละของบุคลากรสายสนับสนุนที่มีระดับตำแหน่งความเชี่ยวชาญสูงขึ้น </t>
  </si>
  <si>
    <t xml:space="preserve"> - ยกระดับขีดความสามารถของบุคลากร ให้มีสมรรถนะ พร้อมรับความเปลี่ยนแปลงและตอบสนองต่อการพัฒนาประเทศ 
</t>
  </si>
  <si>
    <t xml:space="preserve"> - สร้างกลยุทธ์ทางการเงินที่ครอบคลุมการหารายได้และลดรายจ่าย </t>
  </si>
  <si>
    <t>1. โครงการสร้างเครือข่ายความร่วมมือกับหน่วยงานภายนอกในการพัฒนาชุมชน/ท้องถิ่น และกำลังคนเพื่อรองรับการพัฒนาพื้นที่</t>
  </si>
  <si>
    <t>2. โครงการสร้างเครือข่ายความร่วมมือ  ในการผลิตและพัฒนาครู</t>
  </si>
  <si>
    <t>3. โครงการผลิตบัณฑิตให้มีสมรรถนะเป็นเลิศ</t>
  </si>
  <si>
    <t>4. โครงการพัฒนารูปแบบการผลิตบัณฑิตครูให้มีสมรรถนะและเอกลักษณ์ของครูมืออาชีพและสมรรถนะในการประกอบอาชีพที่ 2 ที่เหมาะสมกับวิชาเอกที่ศึกษา</t>
  </si>
  <si>
    <t>5. โครงการพัฒนาวิชาชีพครูและบุคลากรทางการศึกษา</t>
  </si>
  <si>
    <t>6. โครงการพัฒนาครูประจำการให้มีสมรรถนะของครูศตวรรษที่ 21 และมีความก้าวหน้าทางวิชาชีพครู</t>
  </si>
  <si>
    <t>7. โครงการพัฒนาโรงเรียนสาธิตให้เป็นศูนย์ฝึกปฏิบัติการและการวิจัยเป็นต้นแบบให้กับโรงเรียนในท้องถิ่น</t>
  </si>
  <si>
    <t xml:space="preserve"> 1. โครงการพัฒนาหลักสูตรฐานสมรรถนะร่วมกับเครือข่ายร่วมผลิต ที่สอดคล้องกับความต้องการของตลาดแรงงาน/ท้องถิ่น</t>
  </si>
  <si>
    <t>2. โครงการพัฒนาระบบและกลไกการจัดการเรียนรู้สำหรับผู้เรียนทุกช่วงวัยที่ตอบสนองต่อความต้องการของผู้เรียนและความต้องการในการพัฒนาพื้นที่</t>
  </si>
  <si>
    <t>3. โครงการพัฒนาบัณฑิตให้มีทักษะตามมาตรฐานและคุณวฒิอาชีพ มีสมรรถนะตรงตามความต้องการของสถานประกอบการ</t>
  </si>
  <si>
    <t>4. โครงการพัฒนาการจัดการเรียนการสอน กิจกรรมเชิงสร้างสรรค์ในการพัฒนานักศึกษาให้มีทักษะในศตวรรษที่ 21 ทักษะทางสังคม (Soft Skill) คุณลักษณะตามพระราโชบาย และการเป็นนวัตกรตามศาสตร์พระราชา</t>
  </si>
  <si>
    <t>5. โครงการพัฒนาระบบนิเวศ (Eco System) ในการสนับสนุนการเรียนรู้และการจัดการเรียนรู้ให้มีประสิทธิภาพ</t>
  </si>
  <si>
    <t>6. โครงการพัฒนากลไกในการสนับสนุนและพัฒนานักศึกษาหรือศิษย์เก่าในการสร้างผลงานนวัตกรรมในการพัฒนาสังคม ชุมชนท้องถิ่น</t>
  </si>
  <si>
    <t>4. โครงการพัฒนามหาวิทยาลัยสู่การเป็น Digital  University</t>
  </si>
  <si>
    <t>7. โครงการจัดหารายได้จากการสร้างความร่วมมือ การบริการวิชาการ และการบริหารทรัพยากรอย่างมีประสิทธิภาพ</t>
  </si>
  <si>
    <t>8. โครงการพัฒนาระบบและกลไกในการแสวงหาแหล่งทุนจากหน่วยงานภายนอก</t>
  </si>
  <si>
    <t>9. โครงการพัฒนาระบบและกลไกการบริหารจัดการหลักสูตรระยะสั้น/Non degree</t>
  </si>
  <si>
    <t>10. โครงการแสวงหางบประมาณด้านวิจัยจากแหล่งทุนภายนอก</t>
  </si>
  <si>
    <t>เป้าประสงค์ 2 บุคลากรมีสมรรถนะที่สอดคล้องตามสาขางานและทักษะรองรับการเปลี่ยนแปลง</t>
  </si>
  <si>
    <t xml:space="preserve">11. โครงการยกระดับขีดความสามารถของอาจารย์ ให้มีสมรรถนะพร้อมรับความเปลี่ยนแปลงและตอบสนองต่อการพัฒนาประเทศ  </t>
  </si>
  <si>
    <t>12. โครงการส่งเสริมผลงานของอาจารย์ให้ได้รับการตีพิมพ์เผยแพร่หรือได้รับรางวัลในระดับชาติหรือนานาติ</t>
  </si>
  <si>
    <t>โครงการเผยแพร่ความรู้ทางกฎหมายและพัฒนาสถานที่แก่ชุมชน</t>
  </si>
  <si>
    <t>โครงการพัฒนาศักยภาพนักศึกษาคณิตศาสตร์สู่ความเป็นครูมืออาชีพ</t>
  </si>
  <si>
    <t>โครงการพัฒนาสื่อและนวัตกรรมการจัดการเรียนรู้วิชาคณิตศาสตร์</t>
  </si>
  <si>
    <t>โครงการจัดการศึกษาหลักสูตรประกาศนียบัตรบัณฑิตวิชาชีพครู</t>
  </si>
  <si>
    <t>โครงการจัดการศึกษาโดยไม่เสียค่าใช้จ่าย 15 ปี</t>
  </si>
  <si>
    <t>โรงเรียนสาธิตฯ</t>
  </si>
  <si>
    <t>โครงการการจัดการเรียนการสอนด้านวิทยาศาสตร์และวิศวกรรมศาสตร์เพื่อตอบสนองต่อความต้องการของนักศึกษา</t>
  </si>
  <si>
    <t>6. ร้อยละความสามารถด้านการใช้ Digital Literacy ของนักศึกษาตามมาตรฐานคุณวุฒิวิชาชีพ</t>
  </si>
  <si>
    <t>โครงการเสริมสร้างทักษะวิชาชีพนักศึกษาสาขาวิชาอาชีวอนามัยและความปลอดภัย</t>
  </si>
  <si>
    <t>โครงการซ่อมแซมและจัดหาวัสดุในการจัดการเรียนการสอนดนตรีสากล</t>
  </si>
  <si>
    <t>โครงการพัฒนาศักยภาพนักศึกษาคณะวิทยาการจัดการ</t>
  </si>
  <si>
    <t>โครงการพัฒนาศักยภาพการจัดการเรียนการสอนของสาขาวิชาการจัดการเพื่อรองรับการพัฒนาท้องถิ่น</t>
  </si>
  <si>
    <t>โครงการเชิดชูเกียรตินักศึกษา "รางวัลเพชรสารภี"</t>
  </si>
  <si>
    <t>สำนักงานอธิการบดี
(กองพัฒนานักศึกษา)</t>
  </si>
  <si>
    <t>โครงการเพิ่มพูนความรู้ทางดนตรีสากล</t>
  </si>
  <si>
    <t>สำนักส่งเสริมฯ
(งานบัณฑิตฯ)</t>
  </si>
  <si>
    <t>โครงการจัดการเรียนการสอนด้านวิทยาศาสตร์ศึกษา</t>
  </si>
  <si>
    <t>โครงการบริหารจัดการสำนักงานคณะมนุษยศาสตร์และสังคมศาสตร์ (งป.)</t>
  </si>
  <si>
    <t>โครงการสนับสนุนการจัดการเรียนการสอนและบริหารจัดการสาขาวิชาเทคโนโลยีสารสนเทศ</t>
  </si>
  <si>
    <t>ส่งเสริมและพัฒนาการจัดการเรียนการสอนสาขาวิชาฟิสิกส์ประยุกต์</t>
  </si>
  <si>
    <t>โครงการสนับสนุนการจัดการเรียนการสอนคณะวิทยาการจัดการ</t>
  </si>
  <si>
    <t>โครงการรายการบุคลากรภาครัฐ</t>
  </si>
  <si>
    <t>โครงการบริหารงานกลางพัสดุ</t>
  </si>
  <si>
    <t>โครงการพัฒนาบุคลากรสายสนับสนุน</t>
  </si>
  <si>
    <t>โครงการสนับสนุนการขอกำหนดตำแหน่งทางวิชาการ</t>
  </si>
  <si>
    <t>โครงการพัฒนาและสนับสนุนเผยแพร่ผลงานอาจารย์และนักศึกษา
สาขาวิชาคอมพิวเตอร์ศึกษา</t>
  </si>
  <si>
    <t>โครงการรบริหารจัดการคณะมนุษยศาสตร์และสังคมศาสตร์ (ร่วมมือกับ ม.จีน)</t>
  </si>
  <si>
    <t>โครงการพัฒนากิจกรรมด้านแผน พัฒนาและการประกันคุณภาพการศึกษาคณะมนุษยศาสตร์และสังคมศาสตร์</t>
  </si>
  <si>
    <t>สำนักส่งเสริมฯ 
(งานบัณฑิตฯ)</t>
  </si>
  <si>
    <t>โครงการบริหารจัดการงานบัณฑิตศึกษา</t>
  </si>
  <si>
    <t>โครงการบริหารจัดการงานทะเบียนและประมวลผล</t>
  </si>
  <si>
    <t>โครงการจัดการประชุมคณะกรรมการต่างๆ ของสถาบันวิจัย</t>
  </si>
  <si>
    <t>โครงการบริหารจัดการดำเนินงานของสถาบันวิจัยและพัฒนา</t>
  </si>
  <si>
    <t>บริหารจัดการหน่วยตรวจสอบภายใน</t>
  </si>
  <si>
    <t>สภาคณาจารย์</t>
  </si>
  <si>
    <t>โครงการบริหารจัดการการประชุมคณะกรรมการกำกับและเสนอแนะการลงทุนของมหาวิทยาลัย</t>
  </si>
  <si>
    <t>โครงการบริหารสำนักงานกองพัฒนานักศึกษา</t>
  </si>
  <si>
    <t>โครงการจัดการศึกษา</t>
  </si>
  <si>
    <t>โครงการบริหารงานกลางอธิการบดี</t>
  </si>
  <si>
    <t>โครงการปรับปรุงซ่อมแซมทรัพย์สินและบำรุงรักษาลิฟต์รายปี</t>
  </si>
  <si>
    <t>โครงการจ่ายค่าตอบแทนคณะกรรมการกำหนด TOR</t>
  </si>
  <si>
    <t>โครงการค่าประกันของเสียหายให้กับบัณฑิตที่สำเร็จการศึกษาและจ่ายถอนคืนค่าลงทะเบียนเรียน</t>
  </si>
  <si>
    <t>โครงการบริหารจัดการงานประชุมและพิธีการ</t>
  </si>
  <si>
    <t>โครงการพัฒนาและปรับปรุงหลักสูตร</t>
  </si>
  <si>
    <t>โครงการบริหารงานวัสดุกลาง บางคล้า</t>
  </si>
  <si>
    <t>บริหารจัดการงานยานพาหนะ</t>
  </si>
  <si>
    <t>กองนโยบายและแผน
(งานประกันฯ)</t>
  </si>
  <si>
    <t>โครงการบริหารจัดการและพัฒนาบุคลากรด้านการประกันคุณภาพการศึกษา</t>
  </si>
  <si>
    <t>โครงการความร่วมมือกับ ม.จีน</t>
  </si>
  <si>
    <t>โครงการบริหารจัดการศูนย์ภาษาและวิเทศสัมพันธ์</t>
  </si>
  <si>
    <t>โครงการบริหารจัดการสำนักงานคณะวิทยาศาสตร์และเทคโนโลยี</t>
  </si>
  <si>
    <t>โครงการสร้างแรงบันดาลใจ สานสายใยพี่น้อง CSIT</t>
  </si>
  <si>
    <t xml:space="preserve"> - การสนับสนุนการทำงานของบุคลากรทุกระดับเชิงรุก เพื่อให้เกิดประสิทธิภาพ ประสิทธิผลอย่างเป็นรูปธรรม </t>
  </si>
  <si>
    <t>13. โครงการพัฒนาบุคลากรทุกระดับ
เชิงรุก</t>
  </si>
  <si>
    <t>โครงการบริการวิชาการตามหลักปรัชญาของเศรษฐกิจพอเพียง</t>
  </si>
  <si>
    <t>20.</t>
  </si>
  <si>
    <t>21.</t>
  </si>
  <si>
    <t>22.</t>
  </si>
  <si>
    <t>23.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</si>
  <si>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</si>
  <si>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</si>
  <si>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</si>
  <si>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</si>
  <si>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</si>
  <si>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</si>
  <si>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</si>
  <si>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</si>
  <si>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</si>
  <si>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</si>
  <si>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</si>
  <si>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</si>
  <si>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</si>
  <si>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</si>
  <si>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</si>
  <si>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</si>
  <si>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</si>
  <si>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</si>
  <si>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</si>
  <si>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</si>
  <si>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</si>
  <si>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</si>
  <si>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</si>
  <si>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</si>
  <si>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</si>
  <si>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</si>
  <si>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</si>
  <si>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</si>
  <si>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</si>
  <si>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</si>
  <si>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</si>
  <si>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</si>
  <si>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</si>
  <si>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</si>
  <si>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</si>
  <si>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</si>
  <si>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</si>
  <si>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</si>
  <si>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</si>
  <si>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</si>
  <si>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</si>
  <si>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</si>
  <si>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</si>
  <si>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</si>
  <si>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</si>
  <si>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</si>
  <si>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</si>
  <si>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</si>
  <si>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</si>
  <si>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</si>
  <si>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</si>
  <si>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</si>
  <si>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</si>
  <si>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</si>
  <si>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</si>
  <si>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</si>
  <si>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</si>
  <si>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</si>
  <si>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</si>
  <si>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</si>
  <si>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</si>
  <si>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</si>
  <si>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</si>
  <si>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</si>
  <si>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</si>
  <si>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</si>
  <si>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</si>
  <si>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</si>
  <si>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101.</t>
  </si>
  <si>
    <t>102.</t>
  </si>
  <si>
    <t>103.</t>
  </si>
  <si>
    <t>104.</t>
  </si>
  <si>
    <t>105.</t>
  </si>
  <si>
    <t>106.</t>
  </si>
  <si>
    <t>107.</t>
  </si>
  <si>
    <t>1. โครงการพัฒนาระบบการประเมินตามเกณฑ์ EdPEx</t>
  </si>
  <si>
    <t>2. โครงการพัฒนาระบบบริหารมหาวิทยาลัยแบบมีส่วนร่วมที่ทันสมัย รวดเร็ว มีประสิทธิภาพ และรองรับการเปลี่ยนแปลง</t>
  </si>
  <si>
    <t>5. โครงการแลกเปลี่ยนเรียนรู้เรื่องการประเมินคุณธรรมและความโปร่งใสในการดำเนินงานของหน่วยงานภาครัฐ</t>
  </si>
  <si>
    <t>6. โครงการขับเคลื่อนมหาวิทยาลัยให้ได้รับการจัดอันดับจาก Times Higher Education Impact Ranking</t>
  </si>
  <si>
    <t>ย.1</t>
  </si>
  <si>
    <t>ย.2</t>
  </si>
  <si>
    <t>ย.3</t>
  </si>
  <si>
    <t>ย.4</t>
  </si>
  <si>
    <t>จำนวนโครงการ</t>
  </si>
  <si>
    <t>เป้าหมาย
ปี 67</t>
  </si>
  <si>
    <t>25 
ราย/แห่ง</t>
  </si>
  <si>
    <t>2. จำนวนโครงการที่น้อมนำแนวพระราชดำริมาบูรณาการแก้ปัญหาในการพัฒนาท้องถิ่นให้มีความเข้มแข็งและยั่งยืน</t>
  </si>
  <si>
    <t xml:space="preserve">4. ยกระดับผลสัมฤทธิ์ทางการเรียน (O-Net) ของนักเรียน  ในโรงเรียนขนาดเล็กที่ได้รับการพัฒนาจากมหาวิทยาลัยให้มีค่าเฉลี่ยสูงขึ้นอย่างต่อเนื่อง </t>
  </si>
  <si>
    <t>5. จำนวนวิสาหกิจที่ได้รับการพัฒนายกระดับตามแนว BCG โดยมีผลประกอบการสูงขึ้น ไม่น้อยกว่าร้อยละ 10</t>
  </si>
  <si>
    <t xml:space="preserve">6. จำนวนวิสาหกิจชุมชน  SMEs กลุ่มเกษตรกร หรือ ประกอบการที่ได้รับการพัฒนาและมีรายได้เพิ่มขึ้นไม่น้อยกว่าร้อยละ 10 </t>
  </si>
  <si>
    <t>7. จำนวนผู้ประกอบการที่ได้รับพัฒนาศักยภาพด้านอิเล็กทรอนิกส์อัจฉริยะและด้านยานยนต์ไฟฟ้า และนำความรู้ไปประยุกต์ใช้ในธุรกิจ</t>
  </si>
  <si>
    <t xml:space="preserve">8. จำนวนผู้ประกอบรุ่นใหม่โดยใช้ทุนวัฒนธรรม </t>
  </si>
  <si>
    <t>46ผลิตภัณฑ์</t>
  </si>
  <si>
    <t>30 ราย</t>
  </si>
  <si>
    <t>5 ราย</t>
  </si>
  <si>
    <t>24 โครงการ</t>
  </si>
  <si>
    <t>16 เรื่อง</t>
  </si>
  <si>
    <t>4 นวัตกรรม</t>
  </si>
  <si>
    <t>6 เรื่อง</t>
  </si>
  <si>
    <t>2. โครงการพัฒนาชุมชนท้องถิ่นและกำลังคนให้มีความสามารถในการพึ่งพาตนเองอย่างยั่งยืนด้วยนวัตกรรมตามศาสตร์พระราชา</t>
  </si>
  <si>
    <t>12. โครงการพัฒนาและยกระดับผลิตภัณฑ์ชุมชนที่เป็นอัตลักษณ์ท้องถิ่นตามความต้องการของตลาด (Demand Driven)</t>
  </si>
  <si>
    <t xml:space="preserve">13. โครงการสร้างงานวิจัยและนวัตกรรมแบบบูรณาการที่ตอบสนองและเกิดผลกระทบต่อชุมชนท้องถิ่น </t>
  </si>
  <si>
    <t>14. โครงการสร้างเครือข่ายความร่วมมือ ด้านงานวิจัยกับหน่วยงานภายนอก</t>
  </si>
  <si>
    <t>16. โครงการพัฒนาทุนทางวัฒนธรรมและนวัตกรรมสู่เศรษฐกิจสร้างสรรค์</t>
  </si>
  <si>
    <t>17. โครงการอนุรักษ์ สืบสาน สร้างสรรค์ ศิลปวัฒนธรรมและ  
ภูมิปัญญาท้องถิ่น</t>
  </si>
  <si>
    <t xml:space="preserve">15. โครงการพัฒนาแหล่งเรียนรู้ และสร้างองค์ความรู้ งานสร้างสรรค์ทางศิลปะ วัฒนธรรม และภูมิปัญญาท้องถิ่น
</t>
  </si>
  <si>
    <t>9. จำนวนแผนที่วัฒนธรรมชุมชน</t>
  </si>
  <si>
    <t xml:space="preserve">10. จำนวนผลิตภัณฑ์ชุมชนในพื้นที่ได้รับการพัฒนาและยกระดับ </t>
  </si>
  <si>
    <t>1. ร้อยละของหลักสูตรผลิตบัณฑิตครูที่นำไปสู่การสร้างสมรรถนะตาม 17 สมรรถนะที่ส่วนกลางกำหนด และเพิ่มเติมสมรรถนะที่เป็นอัตลักษณ์ของมหาวิทยาลัย (มรภ. 2B)</t>
  </si>
  <si>
    <t>4. ร้อยละของครูประจำการในพื้นที่บริการที่เป็นศิษย์เก่าของมหาวิทยาลัยราชภัฏได้รับการยกระดับสมรรถนะ</t>
  </si>
  <si>
    <t>5. ร้อยละของครูประจำการในพื้นที่บริการที่เป็นศิษย์เก่าของมหาวิทยาลัยราชภัฏที่ได้รับการยกระดับสมรรถนะมีความก้าวหน้าทางวิชาชีพครู</t>
  </si>
  <si>
    <t>6. จำนวนนวัตกรรมทางการศึกษาที่เน้น Learning Outcome ของผู้เรียน และมีการวัดผลกระทบ (Impact) การประเมินวัดผลผู้เรียนในโรงเรียนสาธิต</t>
  </si>
  <si>
    <t xml:space="preserve">7. จำนวนนวัตกรรมในการพัฒนากระบวนการจัดการเรียนการสอนฐานสมรรถนะ </t>
  </si>
  <si>
    <t>ร้อยละ 70</t>
  </si>
  <si>
    <t>2 คน</t>
  </si>
  <si>
    <t>2. มหาวิทยาลัยได้รับการจัดอันดับ UI GreenMetric</t>
  </si>
  <si>
    <t xml:space="preserve">ได้รับการจัดอันดับ 
UI Green Metric World University Rankings 
ติดอันดับ 1 ใน 15 
ของกลุ่มมหาวิทยาลัยราชภัฏ
</t>
  </si>
  <si>
    <t>3. โครงการพัฒนามหาวิทยาลัยสู่การจัดอันดับ UI GreenMetric</t>
  </si>
  <si>
    <t>5. คะแนนการประเมินองค์กรคุณธรรมและความโปร่งใส</t>
  </si>
  <si>
    <t>ไม่ต่ำกว่า 
89 คะแนน</t>
  </si>
  <si>
    <t>6. มหาวิทยาลัยได้รับการจัดอันดับ Times Higher Education (THE)</t>
  </si>
  <si>
    <t xml:space="preserve">1001+
(55 คะแนน)
</t>
  </si>
  <si>
    <t>ร้อยละ 40</t>
  </si>
  <si>
    <t>ร้อยละ 15</t>
  </si>
  <si>
    <t>20 ผลงาน</t>
  </si>
  <si>
    <t>ร้อยละ 18</t>
  </si>
  <si>
    <t>โครงการพัฒนาศูนย์วิทยาศาสตร์และวิทยาศาสตร์ประยุกต์</t>
  </si>
  <si>
    <t>โครงการทบทวนแผน ปรับแผนยุทธศาสตร์ และประกันคุณภาพ EdPEx คณะวิทยาศาสตร์และเทคโนโลยี</t>
  </si>
  <si>
    <t>โครงการส่งเสริมพัฒนางานศูนย์ศิลปะ วัฒนธรรมและท้องถิ่น</t>
  </si>
  <si>
    <t>โครงการสนับสนุนการจัดการในหน่วยงานให้กับผู้บริหาร อาจารย์ และบุคลากร (งป.)</t>
  </si>
  <si>
    <t>โครงการค่าสาธารณูปโภคของมหาวิทยาลัย</t>
  </si>
  <si>
    <t>โครงการค่าเช่าที่ดิน ประจำปีงบประมาณ พ.ศ. 2567</t>
  </si>
  <si>
    <t>โครงการจัดหาวัสดุการศึกษา</t>
  </si>
  <si>
    <t>โครงการค่าเช่าวงจรความเร็วสูง</t>
  </si>
  <si>
    <t>โครงการฝึกปฏิบัติการด้านเทคโนโลยีการเกษตรในพื้นที่ชุมชนตามความต้องการของพื้นที่บูรณาการกับการเรียนการสอน</t>
  </si>
  <si>
    <t>โครงการบริการวิชาการการถ่ายทอดองค์ความรู้  เพื่อยกระดับผลสัมฤทธิ์ทางการเรียนรู้</t>
  </si>
  <si>
    <t>โครงการพัฒนาคุณลักษณะของนักศึกษาสาขาวิชาสังคมศึกษาตามอัตลักษณ์มหาวิทยาลัยราชภัฏราชนครินทร์</t>
  </si>
  <si>
    <t>อบรมเชิงปฏิบัติการบริการวิชาการค่ายภาษาอังกฤษสำหรับโรงเรียนในท้องถิ่น</t>
  </si>
  <si>
    <t>โครงการอบรมเชิงปฏิบัติการบริการวิชาการค่ายภาษาจีนสำหรับโรงเรียนในท้องถิ่น</t>
  </si>
  <si>
    <t>โครงการให้ความรู้ทางกฎหมายและแนะแนวแก่นักเรียนมัธยมศึกษาตอนปลาย</t>
  </si>
  <si>
    <t>โครงการพัฒนานักศึกษาตามมาตรฐานวิชาชีพครูสำหรับนักศึกษาหลักสูตรประกาศนียบัตรบัณฑิตวิชาชีพครู</t>
  </si>
  <si>
    <t>โครงการพัฒนาระบบพี่เลี้ยงตามกรอบมาตรฐานวิชาชีพครูของโรงเรียนร่วมผลิตบัณฑิต เพื่อสร้างความร่วมมือ  และพิธีบันทึกลงนามความร่วมมือ  (MOU)  การฝึกประสบการณ์วิชาชีพครู  คณะครุศาสตร์  มหาวิทยาลัยราชภัฏราชนครินทร์</t>
  </si>
  <si>
    <t>โครงการพัฒนาศักยภาพและวิชาการนักศึกษาสาขาวิชาสังคมศึกษา</t>
  </si>
  <si>
    <t>โครงการอบรมเชิงปฏิบัติการ การพัฒนาบุคลิกภาพ และมนุษยสัมพันธ์ในองค์กรสำหรับนักศึกษาครู</t>
  </si>
  <si>
    <t>โครงการเสริมสร้างสมรรถนะความเป็นครูมืออาชีพ รักชาติ ศาสตร์ กษัตริย์ บนฐานจิตอาสา จิตสาธารณะและบำเพ็ญประโยชน์ต่อสังคม</t>
  </si>
  <si>
    <t>โครงการพัฒนาทักษะการเรียนรู้และนักออกแบบสื่อการเรียนรู้ด้วยเทคโนโลยีเพื่อรองรับสมรรถนะอาชีพที่ 2 ของนักศึกษาคณะครุศาสตร์</t>
  </si>
  <si>
    <t>โครงการเสริมสร้างกระบวนทัศน์  สู่การพัฒนาบุคลิกภาพความเป็นครูภาษาไทย  มหาวิทยาลัยราชภัฏราชนครินทร์</t>
  </si>
  <si>
    <t>โครงการการอบรมเชิงปฏิบัติการเทคนิคการจัดการเรียนรู้ภาษาอังกฤษในศตวรรษที่  21</t>
  </si>
  <si>
    <t>โครงการอบรมเชิงปฏิบัติการการผลิตสื่อนวัตกรรมและเทคโนโลยีเพื่อพัฒนาทักษะการจัดการเรียนการสอนภาษาจีนแห่งศตวรรษที่ 21</t>
  </si>
  <si>
    <t>โครงการอนุรักษ์และส่งเสริมศิลปประเพณีและวัฒนธรรมไทย</t>
  </si>
  <si>
    <t>โครงการพัฒนาทักษะด้านเทคโนโลยีดิจิทัลและเทคโนโลยีการพิมพ์ 3 มิติ สำหรับนักศึกษาสาขาเทคโนโลยีการศึกษา</t>
  </si>
  <si>
    <t>โครงการยกระดับคุณภาพการศึกษาเพื่อผลิตและพัฒนานักศึกษาคณะครุศาสตร์  ตามมาตรฐานคุรุสภา</t>
  </si>
  <si>
    <t>โครงการ พัฒนานักศึกษาตามมาตรฐานวิชาชีพครูและเสริมสร้างทักษะในศตวรรษที่  21 สำหรับนักศึกษาหลักสูตรครุศาสตรมหาบัณฑิต  สาขาวิชาหลักสูตรและการสอน</t>
  </si>
  <si>
    <t>โครงการ พัฒนาศักยภาพอาจารย์และนักศึกษาหลักสูตรครุศาสตรมหาบัณฑิต  สาขาวิชาหลักสูตรและการสอน</t>
  </si>
  <si>
    <t>โครงการพัฒนาศักยภาพอาจารย์และนักศึกษาเพื่อการเป็นผู้บริหารการศึกษามืออาชีพในศตวรรษที่  21</t>
  </si>
  <si>
    <t>โครงการพัฒนาการเรียนการสอนสาขาวิชาอาชีวอนามัยและความปลอดภัย ปีงบประมาณ 2567</t>
  </si>
  <si>
    <t>โครงการการส่งเสริมประสิทธิภาพการเรียนการสอนเกษตร</t>
  </si>
  <si>
    <t>โครงการปรับปรุงหลักสูตรเพื่อมุ่งผลลัพธ์ Outcome-Based Education (OBE)</t>
  </si>
  <si>
    <t>โครงการศึกษาดูงานศาลปกครองระยอง</t>
  </si>
  <si>
    <t>โครงการบริการวิชาการและสร้างการรับรู้ที่มีต่อหลักสูตรวิศวกรรมศาสตรบัณฑิต สาขาวิชาวิศวกรรมการผลิตอัตโนมัติ</t>
  </si>
  <si>
    <t>โครงการศึกษาดูพิพิธภัณฑ์ศาลไทยและหอจดหมายเหตุ</t>
  </si>
  <si>
    <t>โครงการบริหารจัดการคณะกรรมการข้อมูลและยุทธศาสตร์มหาวิทยาลัยราชภัฏราชนครินทร์</t>
  </si>
  <si>
    <t>โครงการประชาสัมพันธ์หลักสูตรระดับบัณฑิตศึกษา</t>
  </si>
  <si>
    <t>โครงพัฒนาภาวะผู้นำและศักยภาพวิชาการทางรัฐศาสตร์</t>
  </si>
  <si>
    <t>โครงการศึกษาดูงานการปลูกป่าชายเลน และเรียนรู้อุทยานสิ่งแวดล้อมนานาชาติสิรินธร จังหวัดเพชรบุรี</t>
  </si>
  <si>
    <t>โครงการพัฒนาสิ่งสนับสนุนการเรียนรู้ (สาขาวิชารัฐศาสตร์)</t>
  </si>
  <si>
    <t>โครงการพัฒนาศักยภาพการจัดการศึกษา สาขาวิชานิติศาสตร์</t>
  </si>
  <si>
    <t>โครงการพัฒนาสิ่งสนับสนุนการเรียนการสอนและสื่อประชาสัมพันธ์สาขาวิชาการจัดการธุรกิจการค้าสมัยใหม่</t>
  </si>
  <si>
    <t>โครงการเพิ่มพูนความรู้และทักษะทางศิลปะการแสดง</t>
  </si>
  <si>
    <t>โครงการเพิ่มศักยภาพนักศึกษาและอาจารย์สาขาวิชาคอมพิวเตอร์ธุรกิจ</t>
  </si>
  <si>
    <t>โครงการสัมมนาศึกษาดูงานสถานประกอบการที่เกี่ยวข้องกับศาสตร์ และศิลปวัฒนธรรม ภูมิปัญญาท้องถิ่น</t>
  </si>
  <si>
    <t>โครงการเสริมสร้างทักษะความเป็นครูของนักศึกษาสาขาวิชาคอมพิวเตอร์ศึกษา</t>
  </si>
  <si>
    <t>โครงการยกระดับการจัดการเรียนการสอนด้านนวัตกรรมทางการศึกษาปฐมวัยศึกษาดูงานและแลกเปลี่ยนเรียนรู้ทางวิชาการวิจัยและศิลปวัฒนธรรมสำหรับอาจารย์และนักศึกษาเพื่อเตรียมความพร้อมสู่ครูปฐมวัยยุคดิจิทัล</t>
  </si>
  <si>
    <t>โครงการยกระดับการจัดการเรียนการสอนและการเป็นนวัตกรตามศาสตร์พระราชาเพื่อการส่งเสริมทักษะทางภาษา การสื่อสารในศตวรรษที่ 21 ตามหลักปรัชญาเศรษฐกิจพอเพียงสู่การพัฒนาชุมชนท้องถิ่น สำหรับอาจารย์และนักศึกษาเพื่อเตรียมความพร้อมสู่ครูปฐมวัยยุคดิจิทัล</t>
  </si>
  <si>
    <t>โครงการอบรมเชิงปฏิบัติการ การใช้บอร์ดเกมเพื่อการศึกษา</t>
  </si>
  <si>
    <t>โครงการเตรียมความพร้อมเพื่อพัฒนาบุคลิกภาพความเป็นครูและสืบสานศิลปวัฒนธรรมร่วมสมัยสำหรับนักศึกษาสาขาวิชาวิทยาศาสตร์ทั่วไป</t>
  </si>
  <si>
    <t>โครงการอบรมเชิงปฏิบัติการเสริมสร้างทักษะทางวิชาการ งานวิจัยและคุณลักษณะอันพึงประสงค์สำหรับนักศึกษาสาขาวิชาวิทยาศาสตร์ทั่วไป</t>
  </si>
  <si>
    <t>โครงการอบรมเชิงปฏิบัติการเสริมสร้างทักษะทางวิชาการและบริการวิชาการโดยใช้นวัตกรรมระดับการศึกษาขั้นพื้นฐานตามหลักปรัชญาเศรษฐกิจพอเพียงสู่การพัฒนาชุมชนท้องถิ่นในรูปแบบการเรียนรู้ในศตวรรษที่  21 สำหรับอาจารย์และนักศึกษาสาขาวิชาวิทยาศาสตร์ทั่วไป</t>
  </si>
  <si>
    <t>โครงการพัฒนานักศึกษาคณะมนุษยศาสตร์และสังคมศาสตร์</t>
  </si>
  <si>
    <t>โครงการนิติศาสตร์สัมพันธ์ ครั้งที่ 10</t>
  </si>
  <si>
    <t>โครงการจัดซื้อวัสดุสนับสนุนการจัดการเรียนการสอน สาขาวิชาภาษาไทยสำหรับชาวต่างประเทศ</t>
  </si>
  <si>
    <t>โครงการส่งเสริมการจัดเรียนการสอนและพัฒนานักศึกษาสาขาวิชาภาษาไทยสำหรับชาวต่างประเทศ</t>
  </si>
  <si>
    <t>โครงการพัฒนาทักษะด้านการแปลภาษาอังกฤษโดยบูรณาการกับการทำนุบำรุงศิลปวัฒนธรรมของนักศึกษาสาขาวิชาภาษาอังกฤษ</t>
  </si>
  <si>
    <t>โครงการศึกษาดูงานนอกสถานที่และพัฒนาทักษะภาษาอังกฤษตามมาตรฐานและคุณวุฒิอาชีพตามความต้องการของสถานประกอบการ</t>
  </si>
  <si>
    <t>โครงการอบรมสร้างทักษะองค์ความรู้ด้านสังคมศาสตร์และการสร้างเครือข่ายทางวิชาการพัฒนาสังคม</t>
  </si>
  <si>
    <t>โครงการอบรมเชิงปฏิบัติการ “การซ่อมสร้างเครื่องดนตรีไทย”</t>
  </si>
  <si>
    <t>โครงการฝึกประสบการณ์วิชาชีพการพัฒนาสังคม</t>
  </si>
  <si>
    <t>โครงการอบรมเตรียมความพร้อมของนักศึกษาให้มีทักษะตามคุณลักษณะการเรียนรู้ในศตวรรษที่ 21</t>
  </si>
  <si>
    <t>โครงการอบรมผู้นำ จริยธรรมและเสริมสร้างศักยภาพในการทำงานเป็นทีมและการเรียนรู้ประวัติศาสตร์ความหลากหลายทางวัฒนธรรม</t>
  </si>
  <si>
    <t>โครงการอบรมเชิงปฏิบัติการสร้างสรรค์งานกราฟิกเพื่อประชาสัมพันธ์งานสารสนเทศ</t>
  </si>
  <si>
    <t>โครงการอบรมจิตเพื่อพัฒนาคุณภาพชีวิต</t>
  </si>
  <si>
    <t>โครงการพัฒนาทักษะการอ่านและการเขียนภาษาญี่ปุ่น</t>
  </si>
  <si>
    <t>โครงการสร้างเสริมความรู้วัฒนธรรมญี่ปุ่นและทักษะการทำงานกับคนญี่ปุ่น</t>
  </si>
  <si>
    <t>โครงการอบรมเชิงปฏิบัติการ การสร้างสรรค์ผลงานศิลปะในศตวรรษที่ 21</t>
  </si>
  <si>
    <t>โครงการบริหารจัดการสาขาวิชาภาษาอังกฤษ</t>
  </si>
  <si>
    <t>โครงการส่งเสริมและพัฒนาศักยภาพนักศึกษาและบัณฑิต คณะวิทยาศาสตร์และเทคโนโลยี</t>
  </si>
  <si>
    <t>โครงการศึกษาดูงานและประชุมวิชาการด้านคอมพิวเตอร์</t>
  </si>
  <si>
    <t>โครงการสร้างความร่วมมือเพื่อพัฒนาแหล่งเรียนรู้และแหล่งฝึกประสบการณ์วิชาชีพ</t>
  </si>
  <si>
    <t>โครงการศึกษาดูงานด้านเทคโนโลยีสารสนเทศ</t>
  </si>
  <si>
    <t>โครงการเตรียมฝึกประสบการณ์วิชาชีพสำหรับนักศึกษาสาขาสาธารณสุขศาสตร์</t>
  </si>
  <si>
    <t>โครงการสัมมนาฝึกประสบการณ์วิชาชีพสำหรับนักศึกษาสาขาวิชาสาธารณสุขศาสตร์</t>
  </si>
  <si>
    <t>โครงการพัฒนาทักษะบัณฑิต สาขาวิชาออกแบบผลิตภัณฑ์</t>
  </si>
  <si>
    <t>โครงการพัฒนาบัณฑิตให้มีทักษะตามมาตรฐานและคุณวุฒิอาชีพมีสมรรถนะตรงตามความต้องการของสถานประกอบการ</t>
  </si>
  <si>
    <t>โครงการการพัฒนาทักษะสมรรถนะเขตพัฒนาพิเศษภาคตะวันออก(EEC)สาขาวิชาวิศวกรรมไฟฟ้า</t>
  </si>
  <si>
    <t>โครงการพัฒนาทักษะวิชาชีพวิศวกรรม วิชาการ งานวิจัย ในยุคอุตสาหกรรมไทยแลนด์ 4.0</t>
  </si>
  <si>
    <t>โครงการการจัดการเรียนการสอนนักศึกษาวิศวกรรมศาสตร์แบบบูรณาการ</t>
  </si>
  <si>
    <t>โครงการจัดซื้อเครื่องพิมพ์แบบฉีดหมึกพร้อมติดตั้งถังหมึกพิมพ์</t>
  </si>
  <si>
    <t>โครงการพัฒนาทักษะและสมรรถนะนักศึกษาหลักสูตรวิศวกรรมศาสตรบัณฑิต สาขาวิชาวิศวกรรมการผลิตอัตโนมัติ</t>
  </si>
  <si>
    <t>โครงการพัฒนาคุณภาพการจัดการศึกษาสาขาวิชาการท่องเที่ยวและการโรงแรม</t>
  </si>
  <si>
    <t>โครงการพัฒนาทักษะการเรียนรู้ที่สำคัญในยุคดิจิทัลของนักศึกษาสาขาวิชานิเทศศาสตร์</t>
  </si>
  <si>
    <t>โครงการพัฒนาศักยภาพนักศึกษาสาขาวิชาการบัญชี</t>
  </si>
  <si>
    <t xml:space="preserve">โครงการพัฒนานักศึกษาสาขาวิชาการตลาด </t>
  </si>
  <si>
    <t>โครงการเชิงปฏิบัติการพัฒนาศักยภาพนักศึกษา HRM</t>
  </si>
  <si>
    <t>โครงการพัฒนาทักษะวิชาชีพและการเรียนรู้ตลอดชีวิตของนักศึกษาคณะวิทยาการจัดการ</t>
  </si>
  <si>
    <t>โครงการพัฒนาศักยภาพอาจารย์ นักศึกษา และศิษย์เก่า เพื่อให้เท่าทันการเปลี่ยนแปลงของเศรษฐกิจและสังคมในปัจจุบัน</t>
  </si>
  <si>
    <t>โครงการพัฒนาศักยภาพนักศึกษาสาขาวิชาการจัดการธุรกิจการค้าสมัยใหม่ตามคุณลักษณะบัณฑิตอันพึงประสงค์</t>
  </si>
  <si>
    <t>โครงการพัฒนานักศึกษาบัณฑิตศึกษา</t>
  </si>
  <si>
    <t>โครงการอบรมเชิงปฏิบัติการพัฒนาแผนงานและงานประกันคุณภาพการศึกษาคณะครุศาสตร์</t>
  </si>
  <si>
    <t xml:space="preserve"> โครงการบริหารจัดการคณะเทคโนโลยีอุตสาหกรรม</t>
  </si>
  <si>
    <t xml:space="preserve">4. </t>
  </si>
  <si>
    <t>โครงการบริหารจัดการหน่วยงานเทคโนโลยีสารสนเทศ</t>
  </si>
  <si>
    <t>โครงการจัดซื้อครุภัณฑ์คณะมนุษยศาสตร์และสังคมศาสตร์</t>
  </si>
  <si>
    <t>โครงการบริหารจัดการสาขาวิชาคณิตศาสตร์และสถิติประยุกต์</t>
  </si>
  <si>
    <t>โครงการพัฒนาศักยภาพบุคลากรสายสนับสนุนคณะครุศาสตร์ให้มีสมรรถนะที่สอดคล้องตามสายงานและทักษะที่เหมาะสม</t>
  </si>
  <si>
    <t>โครงการบริหารงานสำนักงานผู้อำนวยการสำนักวิทยบริการและเทคโนโลยีสารสนเทศ</t>
  </si>
  <si>
    <t>โครงการส่งเสริมและพัฒนากีฬาบุคลากรมหาวิทยาลัยราชภัฏราชนครินทร์</t>
  </si>
  <si>
    <t>โครงการส่งเสริมและพัฒนาผลงานทางวิชาการของอาจารย์คณะครุศาสตร์ให้ได้รับการตีพิมพ์เผยแพร่หรือได้รับรางวัลในระดับชาติหรือนานาชาติ</t>
  </si>
  <si>
    <t>โครงการพัฒนาศักยภาพอาจารย์เพื่อพัฒนาการสอน การวิจัย และการเข้าสู่ตำแหน่งทางวิชาการ</t>
  </si>
  <si>
    <t>โครงการพัฒนาศักยภาพอาจารย์คณะวิทยาการจัดการ</t>
  </si>
  <si>
    <t>โครงการส่งเสริมทักษะประสบการณ์สำหรับอาจารย์และนักศึกษาปริญญาดุษฎีบัณฑิต สาขาวิชาวิทยาศาสตร์และนวัตกรรมเพื่อการพัฒนา</t>
  </si>
  <si>
    <t>โครงการสนับสนุนการจัดการในหน่วยงานให้กับผู้บริหาร  อาจารย์  และบุคลากร</t>
  </si>
  <si>
    <t xml:space="preserve"> โครงการเตรียมความพร้อมงานบริการสำนักงานคณะวิทยาการจัดการ</t>
  </si>
  <si>
    <t>โครงการพัฒนางานด้านการวางแผนและประกันคุณภาพการศึกษาคณะวิทยาการจัดการ</t>
  </si>
  <si>
    <t>โครงการประชุมคณะกรรมการประจำคณะวิทยาศาสตร์และเทคโนโลยี</t>
  </si>
  <si>
    <t>โครงการพัฒนาสำนักงานคณะวิทยาศาสตร์ฯ</t>
  </si>
  <si>
    <t>โครงการบริหารจัดการสาขาชีววิทยาประยุกต์</t>
  </si>
  <si>
    <t>โครงการพัฒนาอาจารย์และนักศึกษาสาขาการจัดการสุขภาพในศตวรรษที่ 21</t>
  </si>
  <si>
    <t>โครงการบริหารจัดการโรงเรียนสาธิตฯ</t>
  </si>
  <si>
    <t>โครงการสนับสนุนบริหารจัดการโรงเรียนสาธิตฯ</t>
  </si>
  <si>
    <t>โครงการค่าตอบแทนผู้อำนวยการโรงเรียนสาธิตมหาวิทยาลัยราชภัฏราชนครินทร์</t>
  </si>
  <si>
    <t>โครงการบริหารจัดการตามหลักปรัชญาของเศรษฐกิจพอเพียง</t>
  </si>
  <si>
    <t>โครงการเงินประจำตำแหน่งและค่าตอบแทนเทียบเท่าเงินประจำตำแหน่งประเภทผู้บริหาร</t>
  </si>
  <si>
    <t>โครงการเงินประจำตำแหน่งและค่าตอบแทนเทียบเท่าเงินประจำตำแหน่งประเภทผู้บริหาร สังกัด สพก.</t>
  </si>
  <si>
    <t>โครงการบริหารจัดการสถาบันพัฒนาศักยภาพกำลังคนแห่งอนาคต</t>
  </si>
  <si>
    <t>โครงการบริหารจัดการศูนย์ศิลปะ วัฒนธรรมและท้องถิ่น</t>
  </si>
  <si>
    <t>โครงการกองทุนราชภัฏราชนครินทร์เพื่อพัฒนางานวิจัยและงานวิชาการ 2567</t>
  </si>
  <si>
    <t>โครงการพัฒนาผู้บริหารและบุคลากร</t>
  </si>
  <si>
    <t>โครงการสนับสนุนสิ่งอำนวยความสะดวกในการจัดการเรียนการสอนระดับบัณฑิตศึกษา</t>
  </si>
  <si>
    <t>โครงการยกระดับคุณภาพบริหารจัดการสำนักส่งเสริมวิชาการและงานทะเบียน</t>
  </si>
  <si>
    <t>โครงการบริหารงานค่าสาธารณูปโภค บางคล้า</t>
  </si>
  <si>
    <t>โครงการปรับปรุงซ่อมแซมทรัพย์สิน</t>
  </si>
  <si>
    <t>โครงการความร่วมมือเครือข่ายต่างประเทศ</t>
  </si>
  <si>
    <t>โครงการค่าตอบแทนคณะกรรมการควบคุมงาน</t>
  </si>
  <si>
    <t>โครงการค่าใช้จ่ายพื้นฐานหน่วยงานอาคารสถานที่</t>
  </si>
  <si>
    <t>โครงการบริหารจัดการงานเลขานุการ</t>
  </si>
  <si>
    <t>สนอ.(หารายได้)</t>
  </si>
  <si>
    <t>โครงการบริหารจัดการงานจัดหารายได้</t>
  </si>
  <si>
    <t>โครงการบริหารจัดการงานธุรการ</t>
  </si>
  <si>
    <t>โครงการงานประชาสัมพันธ์ทุกรูปแบบ</t>
  </si>
  <si>
    <t>โครงการปรับภูมิทัศน์สำนักงานกองพัฒนานักศึกษา องค์การนักศึกษาและสภานักศึกษา</t>
  </si>
  <si>
    <t>โครงการสนับสนุนการบริหารงานกลาง</t>
  </si>
  <si>
    <t>โครงการบริหารจัดการการประชุมคณะกรรมการบริหารความเสี่ยงมหาวิทยาลัยราชภัฏราชนครินทร์</t>
  </si>
  <si>
    <t>โครงการจ่ายค่าสาธารณูปโภคของมหาวิทยาลัย</t>
  </si>
  <si>
    <t>โครงการจ่ายวัสดุในการบริหารงานส่วนกลาง</t>
  </si>
  <si>
    <t>โครงการจ่ายค่าบำรุงรักษาระบบบัญชี 3 มิติ และระบบบริหารสินทรัพย์ (งบปันส่วนบัณฑิต)</t>
  </si>
  <si>
    <t>โครงการผลิตวารสารวิชาการ</t>
  </si>
  <si>
    <t>3. ร้อยละของครูในพื้นที่ให้บริการของมหาวิทยาลัย ได้รับการพัฒนาให้มีสมรรถนะการจัดการเรียนรู้เชิงรุก (Active Learning) ตามหลักสูตรฐานสมรรถนะ</t>
  </si>
  <si>
    <t>โครงการยุทธศาสตร์มหาวิทยาลัยราชภัฏเพื่อการพัฒนาท้องถิ่น</t>
  </si>
  <si>
    <t xml:space="preserve">ครุศาสตร์
 มนุษยศาสตร์ฯ
 วิทยาศาสตร์ฯ
 เทคโนโลยีฯ
 วิทยาการจัดการ
 ศูนย์ศิลปะฯ
 สกพ.
</t>
  </si>
  <si>
    <t>3. โครงการพัฒนาระบบและกลไกการทำงานวิจัยและบริการวิชาการที่สามารถเกิดผลกระทบต่อชุมชนท้องถิ่น (SROI)</t>
  </si>
  <si>
    <t xml:space="preserve">4. โครงการยกระดับคุณภาพการศึกษาโรงเรียนข่ายขนาดเล็ก (ยุทธศาสตร์ มรภ.)
</t>
  </si>
  <si>
    <t>5. โครงการยกระดับผลสัมฤทธิ์ทางการเรียน (O-Net) ของนักเรียน ในโรงเรียนขนาดเล็ก</t>
  </si>
  <si>
    <t>6. โครงการสร้างเศรษฐกิจฐานรากตามแนว BCG รองรับการเปลี่ยนแปลงและวิกฤตด้านเศรษฐกิจ และพัฒนาผู้ประกอบการเชื่อมโยงกับการท่องเที่ยว</t>
  </si>
  <si>
    <t>7. โครงการพัฒนาวิสาหกิจชุมชน  SMEs กลุ่มเกษตรกร หรือ ผู้ประกอบการ สร้างเศรษฐกิจฐานรากตามแนว BCG ครอบคลุม ด้านเกษตร อาหาร และสุขภาพ</t>
  </si>
  <si>
    <t xml:space="preserve">8. โครงการยกระดับศักยภาพผู้ประกอบการในกลุ่มอุตสาหกรรมเป้าหมายใน EEC ด้านอิเล็กทรอนิกส์อัจฉริยะ ด้านยานยนต์ไฟฟ้า  </t>
  </si>
  <si>
    <t>9. โครงการพัฒนาผลิตภัณฑ์และผู้ประกอบการจากทุนทางวัฒนธรรมของพื้นที่ด้วยองค์ความรู้ของมหาวิทยาลัย</t>
  </si>
  <si>
    <t>10. โครงการให้บริการวิชาการแก่ชุมชนสู่ความเข้มแข็งในภาคตะวันออก</t>
  </si>
  <si>
    <t>11. โครงการบูรณาการการจัดการเรียนการสอน กับงานวิจัยหรือบริการวิชาการเพื่อการพัฒนาท้องถิ่น</t>
  </si>
  <si>
    <t xml:space="preserve">งบประมาณแผ่นดิน 681,000 บาท / งบยุทธศาสตร์ มรภ. 21,000,000 บาท / งบประมาณเงินรายได้  149,644 บาท  งบประมาณรวมทั้งสิ้น จำนวน 21,830,644 บาท  10 โครงการ </t>
  </si>
  <si>
    <t>1. โครงการพัฒนาหรือปรับปรุงหลักสูตรครุศาสตร์ และกระบวนการ
ผลิตบัณฑิตให้มีสมรรถนะตามเกณฑ์มาตรฐาน และสมรรถนะที่เป็น 
อัตลักษณ์ของมหาวิทยาลัย ที่สอดคล้องกับความต้องการของประเทศ</t>
  </si>
  <si>
    <t xml:space="preserve">งบประมาณเงินรายได้ 3,854,726 บาท  19 โครงการ  </t>
  </si>
  <si>
    <t>72.</t>
  </si>
  <si>
    <t xml:space="preserve">งบประมาณแผ่นดิน 328,800 บาท / งบประมาณเงินรายได้ 12,387,646 บาท  งบประมาณรวมทั้งสิ้น จำนวน 12,716,446 บาท  78 โครงการ  </t>
  </si>
  <si>
    <t>97.</t>
  </si>
  <si>
    <t>98.</t>
  </si>
  <si>
    <t>99.</t>
  </si>
  <si>
    <t>100.</t>
  </si>
  <si>
    <t>108.</t>
  </si>
  <si>
    <t xml:space="preserve">งบประมาณแผ่นดิน 167,651,300 บาท / งบประมาณเงินรายได้ 97,729,084 บาท  งบประมาณรวมทั้งสิ้น จำนวน 265,380,384 บาท  108 โครงการ  </t>
  </si>
  <si>
    <t>โครงการอบรมภาษาอังกฤษ TOEIC เพื่อเตรียมความพร้อมในการประกอบวิชาชีพสู่สากล (รูปแบบออนไลน์)</t>
  </si>
  <si>
    <t>โครงการประชุมสภาวิชาการมหาวิทยาลัย
ราชภัฏราชนครินทร์</t>
  </si>
  <si>
    <t>แผนปฏิบัติการ ประจำปีงบประมาณ พ.ศ.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</si>
</sst>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1"/>
      <name val="Helvetica"/>
      <family val="2"/>
    </font>
    <font>
      <sz val="10"/>
      <name val="Arial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2"/>
      <name val="TH SarabunPSK"/>
      <family val="2"/>
    </font>
    <font>
      <sz val="11"/>
      <name val="Tahoma"/>
      <family val="2"/>
      <charset val="222"/>
      <scheme val="minor"/>
    </font>
    <font>
      <sz val="1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214">
    <xf numFmtId="0" fontId="0" fillId="0" borderId="0" xfId="0"/>
    <xf numFmtId="0" fontId="2" fillId="0" borderId="11" xfId="0" applyFont="1" applyBorder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/>
    <xf numFmtId="0" fontId="4" fillId="0" borderId="0" xfId="0" applyFont="1" applyAlignment="1">
      <alignment horizontal="left" vertical="top"/>
    </xf>
    <xf numFmtId="187" fontId="4" fillId="0" borderId="0" xfId="1" applyNumberFormat="1" applyFont="1" applyAlignment="1">
      <alignment horizontal="left" vertical="top"/>
    </xf>
    <xf numFmtId="0" fontId="5" fillId="0" borderId="0" xfId="0" applyFont="1" applyAlignment="1"/>
    <xf numFmtId="187" fontId="2" fillId="0" borderId="1" xfId="1" applyNumberFormat="1" applyFont="1" applyBorder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/>
    <xf numFmtId="187" fontId="3" fillId="0" borderId="0" xfId="1" applyNumberFormat="1" applyFont="1" applyAlignment="1"/>
    <xf numFmtId="187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187" fontId="2" fillId="0" borderId="5" xfId="1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7" xfId="0" applyFont="1" applyFill="1" applyBorder="1"/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187" fontId="2" fillId="0" borderId="0" xfId="1" applyNumberFormat="1" applyFont="1" applyAlignment="1">
      <alignment horizontal="lef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 wrapText="1"/>
    </xf>
    <xf numFmtId="0" fontId="2" fillId="0" borderId="5" xfId="0" applyFont="1" applyFill="1" applyBorder="1"/>
    <xf numFmtId="0" fontId="2" fillId="0" borderId="6" xfId="0" applyFont="1" applyFill="1" applyBorder="1"/>
    <xf numFmtId="0" fontId="5" fillId="0" borderId="0" xfId="0" applyFont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5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/>
    <xf numFmtId="187" fontId="2" fillId="0" borderId="0" xfId="0" applyNumberFormat="1" applyFont="1" applyFill="1"/>
    <xf numFmtId="49" fontId="2" fillId="0" borderId="3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/>
    <xf numFmtId="187" fontId="2" fillId="0" borderId="0" xfId="1" applyNumberFormat="1" applyFont="1" applyFill="1" applyBorder="1"/>
    <xf numFmtId="43" fontId="2" fillId="0" borderId="0" xfId="0" applyNumberFormat="1" applyFont="1" applyFill="1"/>
    <xf numFmtId="0" fontId="11" fillId="0" borderId="0" xfId="0" applyFont="1"/>
    <xf numFmtId="0" fontId="2" fillId="0" borderId="0" xfId="0" applyFont="1"/>
    <xf numFmtId="187" fontId="2" fillId="0" borderId="11" xfId="1" applyNumberFormat="1" applyFont="1" applyFill="1" applyBorder="1" applyAlignment="1">
      <alignment horizontal="right" vertical="top" wrapText="1"/>
    </xf>
    <xf numFmtId="187" fontId="2" fillId="0" borderId="5" xfId="1" applyNumberFormat="1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vertical="top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2" fillId="0" borderId="5" xfId="0" applyFont="1" applyFill="1" applyBorder="1" applyAlignment="1">
      <alignment horizontal="center" vertical="top" wrapText="1"/>
    </xf>
    <xf numFmtId="187" fontId="2" fillId="0" borderId="0" xfId="1" applyNumberFormat="1" applyFont="1" applyFill="1" applyAlignment="1">
      <alignment horizontal="left" vertical="top"/>
    </xf>
    <xf numFmtId="49" fontId="2" fillId="0" borderId="12" xfId="0" applyNumberFormat="1" applyFont="1" applyFill="1" applyBorder="1" applyAlignment="1">
      <alignment horizontal="right" vertical="top" wrapText="1"/>
    </xf>
    <xf numFmtId="49" fontId="2" fillId="0" borderId="6" xfId="0" applyNumberFormat="1" applyFont="1" applyFill="1" applyBorder="1" applyAlignment="1">
      <alignment horizontal="right" vertical="top" wrapText="1"/>
    </xf>
    <xf numFmtId="187" fontId="2" fillId="0" borderId="11" xfId="1" applyNumberFormat="1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87" fontId="2" fillId="0" borderId="11" xfId="1" applyNumberFormat="1" applyFont="1" applyFill="1" applyBorder="1" applyAlignment="1">
      <alignment vertical="top" wrapText="1"/>
    </xf>
    <xf numFmtId="187" fontId="2" fillId="0" borderId="5" xfId="1" applyNumberFormat="1" applyFont="1" applyFill="1" applyBorder="1" applyAlignment="1">
      <alignment vertical="top" wrapText="1"/>
    </xf>
    <xf numFmtId="0" fontId="2" fillId="0" borderId="0" xfId="0" applyFont="1" applyFill="1"/>
    <xf numFmtId="0" fontId="6" fillId="0" borderId="0" xfId="0" applyFont="1" applyFill="1"/>
    <xf numFmtId="49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187" fontId="2" fillId="0" borderId="0" xfId="0" applyNumberFormat="1" applyFont="1" applyFill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43" fontId="10" fillId="0" borderId="0" xfId="0" applyNumberFormat="1" applyFont="1" applyFill="1" applyAlignment="1">
      <alignment horizontal="left" vertical="top"/>
    </xf>
    <xf numFmtId="0" fontId="4" fillId="0" borderId="0" xfId="0" applyFont="1" applyFill="1" applyBorder="1"/>
    <xf numFmtId="187" fontId="4" fillId="0" borderId="0" xfId="0" applyNumberFormat="1" applyFont="1" applyFill="1" applyBorder="1"/>
    <xf numFmtId="187" fontId="2" fillId="0" borderId="0" xfId="0" applyNumberFormat="1" applyFont="1" applyFill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187" fontId="11" fillId="0" borderId="0" xfId="0" applyNumberFormat="1" applyFont="1" applyBorder="1"/>
    <xf numFmtId="187" fontId="8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187" fontId="4" fillId="0" borderId="0" xfId="0" applyNumberFormat="1" applyFont="1" applyFill="1"/>
    <xf numFmtId="187" fontId="2" fillId="0" borderId="0" xfId="1" applyNumberFormat="1" applyFont="1" applyFill="1"/>
    <xf numFmtId="187" fontId="2" fillId="0" borderId="11" xfId="1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right" vertical="top"/>
    </xf>
    <xf numFmtId="187" fontId="2" fillId="0" borderId="5" xfId="1" applyNumberFormat="1" applyFont="1" applyFill="1" applyBorder="1" applyAlignment="1">
      <alignment horizontal="left" vertical="top" wrapText="1"/>
    </xf>
    <xf numFmtId="0" fontId="2" fillId="0" borderId="13" xfId="0" applyFont="1" applyBorder="1"/>
    <xf numFmtId="43" fontId="2" fillId="0" borderId="11" xfId="1" applyFont="1" applyBorder="1" applyAlignment="1">
      <alignment shrinkToFit="1"/>
    </xf>
    <xf numFmtId="187" fontId="11" fillId="0" borderId="0" xfId="0" applyNumberFormat="1" applyFont="1"/>
    <xf numFmtId="43" fontId="2" fillId="0" borderId="11" xfId="1" applyFont="1" applyBorder="1" applyAlignment="1">
      <alignment vertical="top" shrinkToFit="1"/>
    </xf>
    <xf numFmtId="187" fontId="2" fillId="0" borderId="11" xfId="1" applyNumberFormat="1" applyFont="1" applyBorder="1" applyAlignment="1">
      <alignment shrinkToFit="1"/>
    </xf>
    <xf numFmtId="187" fontId="2" fillId="0" borderId="11" xfId="1" applyNumberFormat="1" applyFont="1" applyFill="1" applyBorder="1" applyAlignment="1">
      <alignment horizontal="center" vertical="top" wrapText="1"/>
    </xf>
    <xf numFmtId="187" fontId="2" fillId="0" borderId="5" xfId="1" applyNumberFormat="1" applyFont="1" applyFill="1" applyBorder="1" applyAlignment="1">
      <alignment horizontal="center" vertical="top" wrapText="1"/>
    </xf>
    <xf numFmtId="187" fontId="2" fillId="0" borderId="11" xfId="1" applyNumberFormat="1" applyFont="1" applyFill="1" applyBorder="1"/>
    <xf numFmtId="187" fontId="2" fillId="0" borderId="5" xfId="1" applyNumberFormat="1" applyFont="1" applyFill="1" applyBorder="1"/>
    <xf numFmtId="0" fontId="2" fillId="0" borderId="0" xfId="0" applyFont="1" applyFill="1" applyBorder="1" applyAlignment="1">
      <alignment vertical="top"/>
    </xf>
    <xf numFmtId="187" fontId="2" fillId="0" borderId="0" xfId="0" applyNumberFormat="1" applyFont="1"/>
    <xf numFmtId="0" fontId="2" fillId="0" borderId="7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43" fontId="4" fillId="0" borderId="0" xfId="0" applyNumberFormat="1" applyFont="1"/>
    <xf numFmtId="43" fontId="7" fillId="0" borderId="0" xfId="2" applyNumberFormat="1" applyFont="1"/>
    <xf numFmtId="187" fontId="3" fillId="0" borderId="0" xfId="1" applyNumberFormat="1" applyFont="1" applyFill="1"/>
    <xf numFmtId="187" fontId="2" fillId="0" borderId="0" xfId="1" applyNumberFormat="1" applyFont="1"/>
    <xf numFmtId="187" fontId="2" fillId="0" borderId="13" xfId="1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right" vertical="top"/>
    </xf>
    <xf numFmtId="49" fontId="2" fillId="0" borderId="6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187" fontId="2" fillId="0" borderId="0" xfId="1" applyNumberFormat="1" applyFont="1" applyBorder="1" applyAlignment="1"/>
    <xf numFmtId="0" fontId="2" fillId="0" borderId="0" xfId="0" applyFont="1" applyBorder="1"/>
    <xf numFmtId="0" fontId="2" fillId="0" borderId="5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/>
    </xf>
    <xf numFmtId="0" fontId="4" fillId="0" borderId="0" xfId="0" applyFont="1" applyFill="1" applyAlignment="1">
      <alignment vertical="top" wrapText="1"/>
    </xf>
    <xf numFmtId="187" fontId="4" fillId="0" borderId="0" xfId="1" applyNumberFormat="1" applyFont="1" applyFill="1" applyBorder="1"/>
    <xf numFmtId="187" fontId="2" fillId="0" borderId="13" xfId="1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 vertical="top" wrapText="1"/>
    </xf>
    <xf numFmtId="43" fontId="2" fillId="0" borderId="0" xfId="0" applyNumberFormat="1" applyFont="1"/>
    <xf numFmtId="49" fontId="2" fillId="0" borderId="0" xfId="0" applyNumberFormat="1" applyFont="1" applyFill="1" applyBorder="1" applyAlignment="1">
      <alignment horizontal="right" vertical="top"/>
    </xf>
    <xf numFmtId="43" fontId="2" fillId="0" borderId="0" xfId="0" applyNumberFormat="1" applyFont="1" applyFill="1" applyBorder="1"/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87" fontId="2" fillId="0" borderId="7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right" vertical="top"/>
    </xf>
    <xf numFmtId="43" fontId="4" fillId="0" borderId="0" xfId="0" applyNumberFormat="1" applyFont="1" applyFill="1"/>
    <xf numFmtId="0" fontId="2" fillId="0" borderId="1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wrapText="1"/>
    </xf>
    <xf numFmtId="187" fontId="2" fillId="0" borderId="11" xfId="1" applyNumberFormat="1" applyFont="1" applyBorder="1" applyAlignment="1">
      <alignment horizontal="left" vertical="top" shrinkToFit="1"/>
    </xf>
    <xf numFmtId="4" fontId="4" fillId="0" borderId="0" xfId="0" applyNumberFormat="1" applyFont="1" applyFill="1" applyBorder="1"/>
    <xf numFmtId="43" fontId="4" fillId="0" borderId="0" xfId="0" applyNumberFormat="1" applyFont="1" applyFill="1" applyBorder="1"/>
    <xf numFmtId="3" fontId="11" fillId="0" borderId="0" xfId="0" applyNumberFormat="1" applyFont="1"/>
    <xf numFmtId="0" fontId="4" fillId="0" borderId="15" xfId="0" applyFont="1" applyFill="1" applyBorder="1"/>
    <xf numFmtId="187" fontId="4" fillId="0" borderId="15" xfId="0" applyNumberFormat="1" applyFont="1" applyFill="1" applyBorder="1"/>
    <xf numFmtId="0" fontId="4" fillId="0" borderId="15" xfId="0" applyFont="1" applyBorder="1"/>
    <xf numFmtId="0" fontId="4" fillId="0" borderId="15" xfId="0" applyFont="1" applyBorder="1" applyAlignment="1">
      <alignment horizontal="right" vertical="center" wrapText="1"/>
    </xf>
    <xf numFmtId="43" fontId="4" fillId="0" borderId="15" xfId="0" applyNumberFormat="1" applyFont="1" applyBorder="1"/>
    <xf numFmtId="0" fontId="12" fillId="0" borderId="0" xfId="0" applyFont="1"/>
    <xf numFmtId="187" fontId="2" fillId="0" borderId="2" xfId="1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187" fontId="2" fillId="0" borderId="2" xfId="1" applyNumberFormat="1" applyFont="1" applyFill="1" applyBorder="1" applyAlignment="1">
      <alignment horizontal="right" vertical="top" wrapText="1"/>
    </xf>
    <xf numFmtId="0" fontId="2" fillId="0" borderId="11" xfId="0" applyFont="1" applyBorder="1" applyAlignment="1">
      <alignment horizontal="left" vertical="top" wrapText="1"/>
    </xf>
    <xf numFmtId="4" fontId="4" fillId="0" borderId="0" xfId="0" applyNumberFormat="1" applyFont="1"/>
    <xf numFmtId="187" fontId="2" fillId="0" borderId="11" xfId="1" applyNumberFormat="1" applyFont="1" applyFill="1" applyBorder="1" applyAlignment="1">
      <alignment vertical="top"/>
    </xf>
    <xf numFmtId="187" fontId="2" fillId="0" borderId="13" xfId="1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49" fontId="2" fillId="0" borderId="14" xfId="0" applyNumberFormat="1" applyFont="1" applyFill="1" applyBorder="1" applyAlignment="1">
      <alignment horizontal="right" vertical="top"/>
    </xf>
    <xf numFmtId="0" fontId="2" fillId="0" borderId="1" xfId="0" applyFont="1" applyBorder="1"/>
    <xf numFmtId="187" fontId="2" fillId="0" borderId="11" xfId="1" applyNumberFormat="1" applyFont="1" applyBorder="1" applyAlignment="1">
      <alignment horizontal="center" vertical="top" wrapText="1" shrinkToFit="1"/>
    </xf>
    <xf numFmtId="43" fontId="2" fillId="0" borderId="11" xfId="1" applyNumberFormat="1" applyFont="1" applyFill="1" applyBorder="1" applyAlignment="1">
      <alignment horizontal="left" vertical="top" wrapText="1"/>
    </xf>
    <xf numFmtId="187" fontId="4" fillId="0" borderId="15" xfId="1" applyNumberFormat="1" applyFont="1" applyFill="1" applyBorder="1"/>
    <xf numFmtId="187" fontId="4" fillId="0" borderId="15" xfId="1" applyNumberFormat="1" applyFont="1" applyBorder="1"/>
    <xf numFmtId="0" fontId="4" fillId="0" borderId="8" xfId="0" applyFont="1" applyFill="1" applyBorder="1"/>
    <xf numFmtId="187" fontId="4" fillId="0" borderId="10" xfId="0" applyNumberFormat="1" applyFont="1" applyFill="1" applyBorder="1"/>
    <xf numFmtId="187" fontId="2" fillId="0" borderId="15" xfId="1" applyNumberFormat="1" applyFont="1" applyFill="1" applyBorder="1"/>
    <xf numFmtId="187" fontId="4" fillId="0" borderId="0" xfId="0" applyNumberFormat="1" applyFont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87" fontId="2" fillId="0" borderId="2" xfId="1" applyNumberFormat="1" applyFont="1" applyFill="1" applyBorder="1" applyAlignment="1">
      <alignment vertical="top" wrapText="1"/>
    </xf>
    <xf numFmtId="0" fontId="2" fillId="0" borderId="12" xfId="0" applyFont="1" applyBorder="1" applyAlignment="1">
      <alignment horizontal="left" vertical="top" wrapText="1"/>
    </xf>
    <xf numFmtId="187" fontId="2" fillId="0" borderId="2" xfId="1" applyNumberFormat="1" applyFont="1" applyFill="1" applyBorder="1" applyAlignment="1">
      <alignment horizontal="left" vertical="top"/>
    </xf>
    <xf numFmtId="0" fontId="2" fillId="0" borderId="11" xfId="0" applyFont="1" applyFill="1" applyBorder="1" applyAlignment="1">
      <alignment wrapText="1"/>
    </xf>
    <xf numFmtId="187" fontId="2" fillId="0" borderId="5" xfId="1" applyNumberFormat="1" applyFont="1" applyFill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87" fontId="3" fillId="0" borderId="2" xfId="1" applyNumberFormat="1" applyFont="1" applyFill="1" applyBorder="1" applyAlignment="1">
      <alignment horizontal="center" vertical="center" wrapText="1"/>
    </xf>
    <xf numFmtId="187" fontId="3" fillId="0" borderId="5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7" fontId="3" fillId="0" borderId="2" xfId="1" applyNumberFormat="1" applyFont="1" applyBorder="1" applyAlignment="1">
      <alignment horizontal="center" vertical="center" wrapText="1"/>
    </xf>
    <xf numFmtId="187" fontId="3" fillId="0" borderId="5" xfId="1" applyNumberFormat="1" applyFont="1" applyBorder="1" applyAlignment="1">
      <alignment horizontal="center" vertical="center"/>
    </xf>
    <xf numFmtId="187" fontId="3" fillId="0" borderId="5" xfId="1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1" xfId="0" applyFont="1" applyFill="1" applyBorder="1" applyAlignment="1">
      <alignment horizontal="left" vertical="top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99FF"/>
      <color rgb="FFFF66FF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zoomScaleNormal="100" zoomScalePageLayoutView="85" workbookViewId="0">
      <selection activeCell="D5" sqref="D5"/>
    </sheetView>
  </sheetViews>
  <sheetFormatPr defaultColWidth="9" defaultRowHeight="18.75" x14ac:dyDescent="0.3"/>
  <cols>
    <col min="1" max="1" width="23" style="57" customWidth="1"/>
    <col min="2" max="2" width="7.875" style="22" customWidth="1"/>
    <col min="3" max="3" width="20" style="57" customWidth="1"/>
    <col min="4" max="4" width="26.5" style="57" customWidth="1"/>
    <col min="5" max="5" width="4.375" style="57" customWidth="1"/>
    <col min="6" max="6" width="30" style="57" customWidth="1"/>
    <col min="7" max="7" width="13.875" style="49" customWidth="1"/>
    <col min="8" max="8" width="10.375" style="22" customWidth="1"/>
    <col min="9" max="9" width="12.625" style="107" customWidth="1"/>
    <col min="10" max="10" width="14.625" style="57" hidden="1" customWidth="1"/>
    <col min="11" max="11" width="12.875" style="57" hidden="1" customWidth="1"/>
    <col min="12" max="13" width="13.125" style="57" hidden="1" customWidth="1"/>
    <col min="14" max="14" width="13.125" style="57" customWidth="1"/>
    <col min="15" max="15" width="12.25" style="57" customWidth="1"/>
    <col min="16" max="16" width="12" style="57" customWidth="1"/>
    <col min="17" max="17" width="12" style="57" bestFit="1" customWidth="1"/>
    <col min="18" max="18" width="13.125" style="57" customWidth="1"/>
    <col min="19" max="16384" width="9" style="57"/>
  </cols>
  <sheetData>
    <row r="1" spans="1:18" s="34" customFormat="1" ht="21" x14ac:dyDescent="0.35">
      <c r="A1" s="183" t="s">
        <v>546</v>
      </c>
      <c r="B1" s="183"/>
      <c r="C1" s="183"/>
      <c r="D1" s="183"/>
      <c r="E1" s="183"/>
      <c r="F1" s="183"/>
      <c r="G1" s="183"/>
      <c r="H1" s="183"/>
      <c r="I1" s="162"/>
    </row>
    <row r="2" spans="1:18" s="34" customFormat="1" ht="21" x14ac:dyDescent="0.35">
      <c r="A2" s="184" t="s">
        <v>6</v>
      </c>
      <c r="B2" s="184"/>
      <c r="C2" s="184"/>
      <c r="D2" s="184"/>
      <c r="E2" s="184"/>
      <c r="F2" s="184"/>
      <c r="G2" s="184"/>
      <c r="H2" s="184"/>
      <c r="I2" s="163"/>
    </row>
    <row r="3" spans="1:18" s="34" customFormat="1" ht="21" x14ac:dyDescent="0.35">
      <c r="A3" s="58"/>
      <c r="B3" s="163"/>
      <c r="C3" s="163"/>
      <c r="D3" s="163"/>
      <c r="E3" s="163"/>
      <c r="F3" s="163"/>
      <c r="G3" s="163"/>
      <c r="H3" s="163"/>
      <c r="I3" s="163"/>
    </row>
    <row r="4" spans="1:18" s="34" customFormat="1" ht="21" x14ac:dyDescent="0.35">
      <c r="A4" s="32" t="s">
        <v>4</v>
      </c>
      <c r="B4" s="32"/>
      <c r="C4" s="32"/>
      <c r="D4" s="32"/>
      <c r="E4" s="32"/>
      <c r="F4" s="32"/>
      <c r="G4" s="32"/>
      <c r="H4" s="32"/>
      <c r="I4" s="163"/>
      <c r="J4" s="76"/>
    </row>
    <row r="5" spans="1:18" s="34" customFormat="1" ht="21" x14ac:dyDescent="0.35">
      <c r="A5" s="33" t="s">
        <v>33</v>
      </c>
      <c r="B5" s="33"/>
      <c r="C5" s="33"/>
      <c r="D5" s="33"/>
      <c r="E5" s="33"/>
      <c r="F5" s="33"/>
      <c r="G5" s="33"/>
      <c r="H5" s="33"/>
      <c r="I5" s="104"/>
      <c r="J5" s="76"/>
      <c r="Q5" s="76"/>
    </row>
    <row r="6" spans="1:18" s="34" customFormat="1" ht="21" x14ac:dyDescent="0.35">
      <c r="A6" s="193" t="s">
        <v>32</v>
      </c>
      <c r="B6" s="193"/>
      <c r="C6" s="177" t="s">
        <v>31</v>
      </c>
      <c r="D6" s="177"/>
      <c r="E6" s="177"/>
      <c r="F6" s="177"/>
      <c r="G6" s="177"/>
      <c r="H6" s="177"/>
      <c r="I6" s="177"/>
      <c r="J6" s="76"/>
      <c r="K6" s="76"/>
      <c r="P6" s="76"/>
    </row>
    <row r="7" spans="1:18" s="34" customFormat="1" ht="21" x14ac:dyDescent="0.35">
      <c r="A7" s="194"/>
      <c r="B7" s="194"/>
      <c r="C7" s="177" t="s">
        <v>34</v>
      </c>
      <c r="D7" s="177"/>
      <c r="E7" s="177"/>
      <c r="F7" s="177"/>
      <c r="G7" s="177"/>
      <c r="H7" s="177"/>
      <c r="I7" s="165"/>
      <c r="K7" s="76"/>
      <c r="P7" s="76"/>
    </row>
    <row r="8" spans="1:18" s="34" customFormat="1" ht="21" x14ac:dyDescent="0.35">
      <c r="A8" s="165"/>
      <c r="B8" s="165"/>
      <c r="C8" s="177" t="s">
        <v>39</v>
      </c>
      <c r="D8" s="177"/>
      <c r="E8" s="177"/>
      <c r="F8" s="177"/>
      <c r="G8" s="177"/>
      <c r="H8" s="177"/>
      <c r="I8" s="177"/>
      <c r="K8" s="76"/>
      <c r="P8" s="76"/>
    </row>
    <row r="9" spans="1:18" s="34" customFormat="1" ht="21" x14ac:dyDescent="0.35">
      <c r="A9" s="165"/>
      <c r="B9" s="165"/>
      <c r="C9" s="177" t="s">
        <v>117</v>
      </c>
      <c r="D9" s="177"/>
      <c r="E9" s="177"/>
      <c r="F9" s="177"/>
      <c r="G9" s="177"/>
      <c r="H9" s="177"/>
      <c r="I9" s="165"/>
      <c r="K9" s="76"/>
      <c r="P9" s="76"/>
    </row>
    <row r="10" spans="1:18" s="34" customFormat="1" ht="21" x14ac:dyDescent="0.35">
      <c r="A10" s="31" t="s">
        <v>35</v>
      </c>
      <c r="B10" s="31"/>
      <c r="C10" s="31"/>
      <c r="D10" s="31"/>
      <c r="E10" s="31"/>
      <c r="F10" s="31"/>
      <c r="G10" s="31"/>
      <c r="H10" s="31"/>
      <c r="I10" s="105"/>
      <c r="J10" s="125">
        <f>SUM(H15:H46,H48:H52,H54:H58)</f>
        <v>21830644</v>
      </c>
      <c r="K10" s="125"/>
      <c r="L10" s="125"/>
      <c r="M10" s="97"/>
      <c r="N10" s="125"/>
      <c r="O10" s="76"/>
      <c r="P10" s="76"/>
    </row>
    <row r="11" spans="1:18" x14ac:dyDescent="0.3">
      <c r="A11" s="9" t="s">
        <v>533</v>
      </c>
      <c r="B11" s="9"/>
      <c r="C11" s="9"/>
      <c r="D11" s="8"/>
      <c r="E11" s="8"/>
      <c r="F11" s="8"/>
      <c r="H11" s="9"/>
      <c r="I11" s="106"/>
      <c r="J11" s="57">
        <v>1</v>
      </c>
      <c r="K11" s="77">
        <v>8</v>
      </c>
      <c r="L11" s="77">
        <v>1</v>
      </c>
      <c r="M11" s="35">
        <f>SUM(J11:L11)</f>
        <v>10</v>
      </c>
      <c r="N11" s="77"/>
      <c r="O11" s="77"/>
      <c r="P11" s="77"/>
    </row>
    <row r="12" spans="1:18" x14ac:dyDescent="0.3">
      <c r="A12" s="185" t="s">
        <v>0</v>
      </c>
      <c r="B12" s="178" t="s">
        <v>339</v>
      </c>
      <c r="C12" s="178" t="s">
        <v>1</v>
      </c>
      <c r="D12" s="178" t="s">
        <v>115</v>
      </c>
      <c r="E12" s="189" t="s">
        <v>114</v>
      </c>
      <c r="F12" s="190"/>
      <c r="G12" s="187" t="s">
        <v>2</v>
      </c>
      <c r="H12" s="178" t="s">
        <v>5</v>
      </c>
      <c r="I12" s="178" t="s">
        <v>101</v>
      </c>
      <c r="J12" s="57" t="s">
        <v>95</v>
      </c>
      <c r="K12" s="35" t="s">
        <v>96</v>
      </c>
      <c r="L12" s="35" t="s">
        <v>97</v>
      </c>
      <c r="M12" s="35" t="s">
        <v>98</v>
      </c>
      <c r="N12" s="35"/>
      <c r="O12" s="35"/>
      <c r="P12" s="35"/>
      <c r="Q12" s="35"/>
      <c r="R12" s="35"/>
    </row>
    <row r="13" spans="1:18" x14ac:dyDescent="0.3">
      <c r="A13" s="186"/>
      <c r="B13" s="179"/>
      <c r="C13" s="179"/>
      <c r="D13" s="179"/>
      <c r="E13" s="191"/>
      <c r="F13" s="192"/>
      <c r="G13" s="188"/>
      <c r="H13" s="179"/>
      <c r="I13" s="179"/>
      <c r="J13" s="39">
        <f>SUM(H17)</f>
        <v>681000</v>
      </c>
      <c r="K13" s="39">
        <f>SUM(H22,H33:H45)</f>
        <v>149644</v>
      </c>
      <c r="L13" s="39">
        <f>SUM(H15,H48:H49)</f>
        <v>21000000</v>
      </c>
      <c r="M13" s="39">
        <f>SUM(J13:L13)</f>
        <v>21830644</v>
      </c>
      <c r="N13" s="35"/>
      <c r="O13" s="35"/>
      <c r="P13" s="35"/>
      <c r="Q13" s="77"/>
      <c r="R13" s="35"/>
    </row>
    <row r="14" spans="1:18" x14ac:dyDescent="0.3">
      <c r="A14" s="180" t="s">
        <v>122</v>
      </c>
      <c r="B14" s="181"/>
      <c r="C14" s="181"/>
      <c r="D14" s="181"/>
      <c r="E14" s="181"/>
      <c r="F14" s="181"/>
      <c r="G14" s="181"/>
      <c r="H14" s="181"/>
      <c r="I14" s="182"/>
      <c r="K14" s="35"/>
      <c r="L14" s="35"/>
      <c r="M14" s="35"/>
      <c r="N14" s="35"/>
      <c r="P14" s="35"/>
      <c r="Q14" s="35"/>
    </row>
    <row r="15" spans="1:18" ht="150" x14ac:dyDescent="0.3">
      <c r="A15" s="147" t="s">
        <v>125</v>
      </c>
      <c r="B15" s="148" t="s">
        <v>340</v>
      </c>
      <c r="C15" s="147" t="s">
        <v>131</v>
      </c>
      <c r="D15" s="147" t="s">
        <v>175</v>
      </c>
      <c r="E15" s="50" t="s">
        <v>7</v>
      </c>
      <c r="F15" s="53" t="s">
        <v>522</v>
      </c>
      <c r="G15" s="55" t="s">
        <v>523</v>
      </c>
      <c r="H15" s="42">
        <v>21000000</v>
      </c>
      <c r="I15" s="139" t="s">
        <v>104</v>
      </c>
      <c r="K15" s="35"/>
      <c r="L15" s="77"/>
      <c r="M15" s="35"/>
      <c r="N15" s="77"/>
      <c r="P15" s="35"/>
      <c r="Q15" s="35"/>
    </row>
    <row r="16" spans="1:18" x14ac:dyDescent="0.3">
      <c r="A16" s="147"/>
      <c r="B16" s="148"/>
      <c r="C16" s="147"/>
      <c r="D16" s="147"/>
      <c r="E16" s="50"/>
      <c r="F16" s="53"/>
      <c r="G16" s="55"/>
      <c r="H16" s="42"/>
      <c r="I16" s="88"/>
      <c r="J16" s="35"/>
      <c r="K16" s="35"/>
      <c r="L16" s="35"/>
      <c r="M16" s="35"/>
      <c r="N16" s="35"/>
      <c r="P16" s="35"/>
      <c r="Q16" s="35"/>
    </row>
    <row r="17" spans="1:17" ht="75" x14ac:dyDescent="0.3">
      <c r="A17" s="147" t="s">
        <v>341</v>
      </c>
      <c r="B17" s="148" t="s">
        <v>350</v>
      </c>
      <c r="C17" s="147"/>
      <c r="D17" s="147" t="s">
        <v>354</v>
      </c>
      <c r="E17" s="50" t="s">
        <v>8</v>
      </c>
      <c r="F17" s="53" t="s">
        <v>250</v>
      </c>
      <c r="G17" s="55" t="s">
        <v>46</v>
      </c>
      <c r="H17" s="42">
        <v>681000</v>
      </c>
      <c r="I17" s="88" t="s">
        <v>103</v>
      </c>
      <c r="L17" s="77"/>
      <c r="M17" s="77"/>
      <c r="N17" s="77"/>
    </row>
    <row r="18" spans="1:17" x14ac:dyDescent="0.3">
      <c r="A18" s="147"/>
      <c r="B18" s="148"/>
      <c r="C18" s="147"/>
      <c r="D18" s="147"/>
      <c r="E18" s="50"/>
      <c r="F18" s="53"/>
      <c r="G18" s="55"/>
      <c r="H18" s="42"/>
      <c r="I18" s="88"/>
      <c r="L18" s="77"/>
      <c r="M18" s="77"/>
      <c r="N18" s="77"/>
    </row>
    <row r="19" spans="1:17" ht="56.25" x14ac:dyDescent="0.3">
      <c r="A19" s="111"/>
      <c r="B19" s="48"/>
      <c r="C19" s="111"/>
      <c r="D19" s="111" t="s">
        <v>524</v>
      </c>
      <c r="E19" s="51"/>
      <c r="F19" s="54"/>
      <c r="G19" s="56"/>
      <c r="H19" s="43"/>
      <c r="I19" s="89"/>
      <c r="L19" s="77"/>
      <c r="M19" s="77"/>
      <c r="N19" s="77"/>
    </row>
    <row r="20" spans="1:17" ht="93.75" x14ac:dyDescent="0.3">
      <c r="A20" s="127" t="s">
        <v>521</v>
      </c>
      <c r="B20" s="140" t="s">
        <v>130</v>
      </c>
      <c r="C20" s="127"/>
      <c r="D20" s="127" t="s">
        <v>525</v>
      </c>
      <c r="E20" s="36"/>
      <c r="F20" s="141"/>
      <c r="G20" s="168"/>
      <c r="H20" s="142"/>
      <c r="I20" s="139"/>
      <c r="K20" s="35"/>
      <c r="L20" s="77"/>
      <c r="M20" s="35"/>
      <c r="N20" s="77"/>
      <c r="P20" s="35"/>
      <c r="Q20" s="35"/>
    </row>
    <row r="21" spans="1:17" x14ac:dyDescent="0.3">
      <c r="A21" s="147"/>
      <c r="B21" s="148"/>
      <c r="C21" s="147"/>
      <c r="D21" s="147"/>
      <c r="E21" s="50"/>
      <c r="F21" s="53"/>
      <c r="G21" s="55"/>
      <c r="H21" s="42"/>
      <c r="I21" s="88"/>
      <c r="K21" s="35"/>
      <c r="L21" s="77"/>
      <c r="M21" s="35"/>
      <c r="N21" s="77"/>
      <c r="P21" s="35"/>
      <c r="Q21" s="35"/>
    </row>
    <row r="22" spans="1:17" ht="93.75" x14ac:dyDescent="0.3">
      <c r="A22" s="147" t="s">
        <v>342</v>
      </c>
      <c r="B22" s="148" t="s">
        <v>126</v>
      </c>
      <c r="C22" s="147"/>
      <c r="D22" s="147" t="s">
        <v>526</v>
      </c>
      <c r="E22" s="50" t="s">
        <v>9</v>
      </c>
      <c r="F22" s="53" t="s">
        <v>390</v>
      </c>
      <c r="G22" s="55" t="s">
        <v>47</v>
      </c>
      <c r="H22" s="42">
        <v>21400</v>
      </c>
      <c r="I22" s="88" t="s">
        <v>102</v>
      </c>
      <c r="L22" s="77"/>
      <c r="M22" s="77"/>
      <c r="N22" s="77"/>
    </row>
    <row r="23" spans="1:17" x14ac:dyDescent="0.3">
      <c r="A23" s="147"/>
      <c r="B23" s="148"/>
      <c r="C23" s="147"/>
      <c r="D23" s="147"/>
      <c r="E23" s="50"/>
      <c r="F23" s="53"/>
      <c r="G23" s="55"/>
      <c r="H23" s="42"/>
      <c r="I23" s="88"/>
      <c r="L23" s="77"/>
      <c r="M23" s="77"/>
      <c r="N23" s="77"/>
    </row>
    <row r="24" spans="1:17" ht="75" x14ac:dyDescent="0.3">
      <c r="A24" s="147" t="s">
        <v>343</v>
      </c>
      <c r="B24" s="148" t="s">
        <v>349</v>
      </c>
      <c r="C24" s="147"/>
      <c r="D24" s="147" t="s">
        <v>527</v>
      </c>
      <c r="E24" s="50"/>
      <c r="F24" s="53"/>
      <c r="G24" s="55"/>
      <c r="H24" s="42"/>
      <c r="I24" s="88"/>
      <c r="L24" s="77"/>
      <c r="M24" s="77"/>
      <c r="N24" s="77"/>
    </row>
    <row r="25" spans="1:17" x14ac:dyDescent="0.3">
      <c r="A25" s="147"/>
      <c r="B25" s="148"/>
      <c r="C25" s="147"/>
      <c r="D25" s="147"/>
      <c r="E25" s="50"/>
      <c r="F25" s="53"/>
      <c r="G25" s="55"/>
      <c r="H25" s="42"/>
      <c r="I25" s="88"/>
      <c r="L25" s="77"/>
      <c r="M25" s="77"/>
      <c r="N25" s="77"/>
    </row>
    <row r="26" spans="1:17" ht="93.75" x14ac:dyDescent="0.3">
      <c r="A26" s="147" t="s">
        <v>344</v>
      </c>
      <c r="B26" s="148" t="s">
        <v>349</v>
      </c>
      <c r="C26" s="147"/>
      <c r="D26" s="147" t="s">
        <v>528</v>
      </c>
      <c r="E26" s="50"/>
      <c r="F26" s="53"/>
      <c r="G26" s="55"/>
      <c r="H26" s="42"/>
      <c r="I26" s="88"/>
      <c r="L26" s="77"/>
      <c r="M26" s="77"/>
      <c r="N26" s="77"/>
    </row>
    <row r="27" spans="1:17" x14ac:dyDescent="0.3">
      <c r="A27" s="147"/>
      <c r="B27" s="148"/>
      <c r="C27" s="147"/>
      <c r="D27" s="147"/>
      <c r="E27" s="50"/>
      <c r="F27" s="53"/>
      <c r="G27" s="55"/>
      <c r="H27" s="42"/>
      <c r="I27" s="88"/>
      <c r="L27" s="77"/>
      <c r="M27" s="77"/>
      <c r="N27" s="77"/>
    </row>
    <row r="28" spans="1:17" ht="75" x14ac:dyDescent="0.3">
      <c r="A28" s="147" t="s">
        <v>345</v>
      </c>
      <c r="B28" s="148" t="s">
        <v>348</v>
      </c>
      <c r="C28" s="147"/>
      <c r="D28" s="147" t="s">
        <v>529</v>
      </c>
      <c r="E28" s="50"/>
      <c r="F28" s="53"/>
      <c r="G28" s="55"/>
      <c r="H28" s="42"/>
      <c r="I28" s="88"/>
      <c r="L28" s="77"/>
      <c r="M28" s="77"/>
      <c r="N28" s="77"/>
    </row>
    <row r="29" spans="1:17" x14ac:dyDescent="0.3">
      <c r="A29" s="111"/>
      <c r="B29" s="48"/>
      <c r="C29" s="111"/>
      <c r="D29" s="111"/>
      <c r="E29" s="51"/>
      <c r="F29" s="54"/>
      <c r="G29" s="56"/>
      <c r="H29" s="43"/>
      <c r="I29" s="89"/>
      <c r="L29" s="77"/>
      <c r="M29" s="77"/>
      <c r="N29" s="77"/>
    </row>
    <row r="30" spans="1:17" ht="56.25" x14ac:dyDescent="0.3">
      <c r="A30" s="169" t="s">
        <v>346</v>
      </c>
      <c r="B30" s="148" t="s">
        <v>128</v>
      </c>
      <c r="C30" s="147"/>
      <c r="D30" s="147" t="s">
        <v>530</v>
      </c>
      <c r="E30" s="50"/>
      <c r="F30" s="44"/>
      <c r="G30" s="55"/>
      <c r="H30" s="52"/>
      <c r="I30" s="88"/>
      <c r="L30" s="77"/>
      <c r="M30" s="77"/>
      <c r="N30" s="77"/>
    </row>
    <row r="31" spans="1:17" x14ac:dyDescent="0.3">
      <c r="A31" s="126" t="s">
        <v>361</v>
      </c>
      <c r="B31" s="148" t="s">
        <v>127</v>
      </c>
      <c r="C31" s="147"/>
      <c r="D31" s="147"/>
      <c r="E31" s="50"/>
      <c r="F31" s="44"/>
      <c r="G31" s="55"/>
      <c r="H31" s="52"/>
      <c r="I31" s="88"/>
      <c r="L31" s="77"/>
      <c r="M31" s="77"/>
      <c r="N31" s="77"/>
    </row>
    <row r="32" spans="1:17" x14ac:dyDescent="0.3">
      <c r="A32" s="126"/>
      <c r="B32" s="148"/>
      <c r="C32" s="147"/>
      <c r="D32" s="147"/>
      <c r="E32" s="50"/>
      <c r="F32" s="44"/>
      <c r="G32" s="55"/>
      <c r="H32" s="52"/>
      <c r="I32" s="88"/>
      <c r="L32" s="77"/>
      <c r="M32" s="77"/>
      <c r="N32" s="77"/>
    </row>
    <row r="33" spans="1:17" ht="56.25" x14ac:dyDescent="0.3">
      <c r="A33" s="147" t="s">
        <v>362</v>
      </c>
      <c r="B33" s="148" t="s">
        <v>347</v>
      </c>
      <c r="C33" s="147"/>
      <c r="D33" s="147" t="s">
        <v>531</v>
      </c>
      <c r="E33" s="50" t="s">
        <v>10</v>
      </c>
      <c r="F33" s="53" t="s">
        <v>544</v>
      </c>
      <c r="G33" s="55" t="s">
        <v>43</v>
      </c>
      <c r="H33" s="42">
        <v>15400</v>
      </c>
      <c r="I33" s="88" t="s">
        <v>102</v>
      </c>
      <c r="J33" s="35"/>
      <c r="K33" s="35"/>
      <c r="L33" s="35"/>
      <c r="M33" s="35"/>
      <c r="N33" s="35"/>
      <c r="P33" s="35"/>
      <c r="Q33" s="35"/>
    </row>
    <row r="34" spans="1:17" x14ac:dyDescent="0.3">
      <c r="A34" s="126"/>
      <c r="B34" s="148"/>
      <c r="C34" s="147"/>
      <c r="D34" s="147"/>
      <c r="E34" s="50"/>
      <c r="F34" s="53"/>
      <c r="G34" s="55"/>
      <c r="H34" s="42"/>
      <c r="I34" s="88"/>
      <c r="J34" s="35"/>
      <c r="K34" s="35"/>
      <c r="L34" s="35"/>
      <c r="M34" s="35"/>
      <c r="N34" s="35"/>
      <c r="P34" s="35"/>
      <c r="Q34" s="35"/>
    </row>
    <row r="35" spans="1:17" ht="37.5" x14ac:dyDescent="0.3">
      <c r="A35" s="169"/>
      <c r="B35" s="148"/>
      <c r="C35" s="147"/>
      <c r="D35" s="147"/>
      <c r="E35" s="50" t="s">
        <v>11</v>
      </c>
      <c r="F35" s="53" t="s">
        <v>196</v>
      </c>
      <c r="G35" s="55" t="s">
        <v>43</v>
      </c>
      <c r="H35" s="42">
        <v>9360</v>
      </c>
      <c r="I35" s="88" t="s">
        <v>102</v>
      </c>
      <c r="J35" s="35"/>
      <c r="K35" s="35"/>
      <c r="L35" s="35"/>
      <c r="M35" s="35"/>
      <c r="N35" s="35"/>
      <c r="P35" s="35"/>
      <c r="Q35" s="35"/>
    </row>
    <row r="36" spans="1:17" x14ac:dyDescent="0.3">
      <c r="A36" s="169"/>
      <c r="B36" s="148"/>
      <c r="C36" s="147"/>
      <c r="D36" s="147"/>
      <c r="E36" s="50"/>
      <c r="F36" s="53"/>
      <c r="G36" s="55"/>
      <c r="H36" s="42"/>
      <c r="I36" s="88"/>
      <c r="J36" s="35"/>
      <c r="K36" s="35"/>
      <c r="L36" s="35"/>
      <c r="M36" s="35"/>
      <c r="N36" s="35"/>
      <c r="P36" s="35"/>
      <c r="Q36" s="35"/>
    </row>
    <row r="37" spans="1:17" ht="56.25" x14ac:dyDescent="0.3">
      <c r="A37" s="147"/>
      <c r="B37" s="148"/>
      <c r="C37" s="147"/>
      <c r="D37" s="147" t="s">
        <v>532</v>
      </c>
      <c r="E37" s="50" t="s">
        <v>12</v>
      </c>
      <c r="F37" s="53" t="s">
        <v>391</v>
      </c>
      <c r="G37" s="55" t="s">
        <v>47</v>
      </c>
      <c r="H37" s="42">
        <v>20000</v>
      </c>
      <c r="I37" s="88" t="s">
        <v>102</v>
      </c>
      <c r="L37" s="77"/>
      <c r="M37" s="77"/>
      <c r="N37" s="77"/>
      <c r="O37" s="35"/>
      <c r="P37" s="35"/>
    </row>
    <row r="38" spans="1:17" x14ac:dyDescent="0.3">
      <c r="A38" s="147"/>
      <c r="B38" s="148"/>
      <c r="C38" s="147"/>
      <c r="D38" s="147"/>
      <c r="E38" s="50"/>
      <c r="F38" s="53"/>
      <c r="G38" s="55"/>
      <c r="H38" s="42"/>
      <c r="I38" s="88"/>
      <c r="L38" s="77"/>
      <c r="M38" s="77"/>
      <c r="N38" s="77"/>
      <c r="O38" s="35"/>
      <c r="P38" s="35"/>
    </row>
    <row r="39" spans="1:17" ht="37.5" x14ac:dyDescent="0.3">
      <c r="A39" s="147"/>
      <c r="B39" s="148"/>
      <c r="C39" s="147"/>
      <c r="D39" s="147"/>
      <c r="E39" s="50" t="s">
        <v>13</v>
      </c>
      <c r="F39" s="53" t="s">
        <v>392</v>
      </c>
      <c r="G39" s="55" t="s">
        <v>47</v>
      </c>
      <c r="H39" s="42">
        <v>38550</v>
      </c>
      <c r="I39" s="88" t="s">
        <v>102</v>
      </c>
      <c r="L39" s="77"/>
      <c r="M39" s="77"/>
      <c r="N39" s="77"/>
      <c r="O39" s="35"/>
      <c r="P39" s="35"/>
    </row>
    <row r="40" spans="1:17" x14ac:dyDescent="0.3">
      <c r="A40" s="147"/>
      <c r="B40" s="148"/>
      <c r="C40" s="147"/>
      <c r="D40" s="147"/>
      <c r="E40" s="50"/>
      <c r="F40" s="53"/>
      <c r="G40" s="55"/>
      <c r="H40" s="42"/>
      <c r="I40" s="88"/>
      <c r="L40" s="77"/>
      <c r="M40" s="77"/>
      <c r="N40" s="77"/>
      <c r="O40" s="35"/>
      <c r="P40" s="35"/>
    </row>
    <row r="41" spans="1:17" ht="37.5" x14ac:dyDescent="0.3">
      <c r="A41" s="147"/>
      <c r="B41" s="148"/>
      <c r="C41" s="147"/>
      <c r="D41" s="147"/>
      <c r="E41" s="50" t="s">
        <v>14</v>
      </c>
      <c r="F41" s="53" t="s">
        <v>393</v>
      </c>
      <c r="G41" s="55" t="s">
        <v>47</v>
      </c>
      <c r="H41" s="42">
        <v>18934</v>
      </c>
      <c r="I41" s="88" t="s">
        <v>102</v>
      </c>
      <c r="L41" s="77"/>
      <c r="M41" s="77"/>
      <c r="N41" s="77"/>
      <c r="O41" s="35"/>
      <c r="P41" s="35"/>
    </row>
    <row r="42" spans="1:17" x14ac:dyDescent="0.3">
      <c r="A42" s="147"/>
      <c r="B42" s="148"/>
      <c r="C42" s="147"/>
      <c r="D42" s="147"/>
      <c r="E42" s="50"/>
      <c r="F42" s="53"/>
      <c r="G42" s="55"/>
      <c r="H42" s="42"/>
      <c r="I42" s="88"/>
      <c r="L42" s="77"/>
      <c r="M42" s="77"/>
      <c r="N42" s="77"/>
      <c r="O42" s="35"/>
      <c r="P42" s="35"/>
    </row>
    <row r="43" spans="1:17" ht="37.5" x14ac:dyDescent="0.3">
      <c r="A43" s="147"/>
      <c r="B43" s="148"/>
      <c r="C43" s="147"/>
      <c r="D43" s="147"/>
      <c r="E43" s="50" t="s">
        <v>15</v>
      </c>
      <c r="F43" s="53" t="s">
        <v>394</v>
      </c>
      <c r="G43" s="55" t="s">
        <v>43</v>
      </c>
      <c r="H43" s="42">
        <v>7000</v>
      </c>
      <c r="I43" s="88" t="s">
        <v>102</v>
      </c>
      <c r="L43" s="77"/>
      <c r="M43" s="77"/>
      <c r="N43" s="77"/>
      <c r="O43" s="35"/>
      <c r="P43" s="35"/>
    </row>
    <row r="44" spans="1:17" x14ac:dyDescent="0.3">
      <c r="A44" s="147"/>
      <c r="B44" s="148"/>
      <c r="C44" s="147"/>
      <c r="D44" s="147"/>
      <c r="E44" s="50"/>
      <c r="F44" s="53"/>
      <c r="G44" s="55"/>
      <c r="H44" s="42"/>
      <c r="I44" s="88"/>
      <c r="L44" s="77"/>
      <c r="M44" s="77"/>
      <c r="N44" s="77"/>
      <c r="O44" s="35"/>
      <c r="P44" s="35"/>
    </row>
    <row r="45" spans="1:17" ht="75" x14ac:dyDescent="0.3">
      <c r="A45" s="147"/>
      <c r="B45" s="148"/>
      <c r="C45" s="147"/>
      <c r="D45" s="147"/>
      <c r="E45" s="50" t="s">
        <v>16</v>
      </c>
      <c r="F45" s="53" t="s">
        <v>389</v>
      </c>
      <c r="G45" s="55" t="s">
        <v>45</v>
      </c>
      <c r="H45" s="42">
        <v>19000</v>
      </c>
      <c r="I45" s="88" t="s">
        <v>102</v>
      </c>
      <c r="L45" s="77"/>
      <c r="M45" s="77"/>
      <c r="N45" s="77"/>
      <c r="O45" s="35"/>
      <c r="P45" s="35"/>
    </row>
    <row r="46" spans="1:17" x14ac:dyDescent="0.3">
      <c r="A46" s="111"/>
      <c r="B46" s="48"/>
      <c r="C46" s="111"/>
      <c r="D46" s="111"/>
      <c r="E46" s="51"/>
      <c r="F46" s="54"/>
      <c r="G46" s="56"/>
      <c r="H46" s="43"/>
      <c r="I46" s="89"/>
      <c r="L46" s="77"/>
      <c r="M46" s="77"/>
      <c r="N46" s="77"/>
    </row>
    <row r="47" spans="1:17" x14ac:dyDescent="0.3">
      <c r="A47" s="180" t="s">
        <v>36</v>
      </c>
      <c r="B47" s="181"/>
      <c r="C47" s="181"/>
      <c r="D47" s="181"/>
      <c r="E47" s="181"/>
      <c r="F47" s="181"/>
      <c r="G47" s="181"/>
      <c r="H47" s="181"/>
      <c r="I47" s="182"/>
      <c r="L47" s="77"/>
      <c r="M47" s="77"/>
      <c r="N47" s="77"/>
    </row>
    <row r="48" spans="1:17" ht="93.75" x14ac:dyDescent="0.3">
      <c r="A48" s="127" t="s">
        <v>124</v>
      </c>
      <c r="B48" s="140" t="s">
        <v>351</v>
      </c>
      <c r="C48" s="127" t="s">
        <v>132</v>
      </c>
      <c r="D48" s="127" t="s">
        <v>355</v>
      </c>
      <c r="E48" s="36"/>
      <c r="F48" s="141"/>
      <c r="G48" s="55"/>
      <c r="H48" s="142"/>
      <c r="I48" s="139"/>
      <c r="L48" s="77"/>
      <c r="M48" s="77"/>
      <c r="N48" s="77"/>
    </row>
    <row r="49" spans="1:14" x14ac:dyDescent="0.3">
      <c r="A49" s="147"/>
      <c r="B49" s="148"/>
      <c r="C49" s="147"/>
      <c r="D49" s="147"/>
      <c r="E49" s="50"/>
      <c r="F49" s="53"/>
      <c r="G49" s="55"/>
      <c r="H49" s="42"/>
      <c r="I49" s="88"/>
      <c r="L49" s="77"/>
      <c r="M49" s="77"/>
      <c r="N49" s="77"/>
    </row>
    <row r="50" spans="1:14" ht="56.25" x14ac:dyDescent="0.3">
      <c r="A50" s="147" t="s">
        <v>123</v>
      </c>
      <c r="B50" s="148" t="s">
        <v>352</v>
      </c>
      <c r="C50" s="147"/>
      <c r="D50" s="147" t="s">
        <v>356</v>
      </c>
      <c r="E50" s="50"/>
      <c r="F50" s="53"/>
      <c r="G50" s="55"/>
      <c r="H50" s="42"/>
      <c r="I50" s="88"/>
      <c r="L50" s="77"/>
      <c r="M50" s="77"/>
      <c r="N50" s="77"/>
    </row>
    <row r="51" spans="1:14" x14ac:dyDescent="0.3">
      <c r="A51" s="147"/>
      <c r="B51" s="148"/>
      <c r="C51" s="147"/>
      <c r="D51" s="147"/>
      <c r="E51" s="50"/>
      <c r="F51" s="53"/>
      <c r="G51" s="55"/>
      <c r="H51" s="42"/>
      <c r="I51" s="88"/>
      <c r="L51" s="77"/>
      <c r="M51" s="77"/>
      <c r="N51" s="77"/>
    </row>
    <row r="52" spans="1:14" ht="37.5" x14ac:dyDescent="0.3">
      <c r="A52" s="111"/>
      <c r="B52" s="48"/>
      <c r="C52" s="111"/>
      <c r="D52" s="111" t="s">
        <v>357</v>
      </c>
      <c r="E52" s="51"/>
      <c r="F52" s="54"/>
      <c r="G52" s="56"/>
      <c r="H52" s="43"/>
      <c r="I52" s="89"/>
      <c r="L52" s="77"/>
      <c r="M52" s="77"/>
      <c r="N52" s="77"/>
    </row>
    <row r="53" spans="1:14" x14ac:dyDescent="0.3">
      <c r="A53" s="180" t="s">
        <v>37</v>
      </c>
      <c r="B53" s="181"/>
      <c r="C53" s="181"/>
      <c r="D53" s="181"/>
      <c r="E53" s="181"/>
      <c r="F53" s="181"/>
      <c r="G53" s="181"/>
      <c r="H53" s="181"/>
      <c r="I53" s="182"/>
      <c r="L53" s="77"/>
      <c r="M53" s="77"/>
      <c r="N53" s="77"/>
    </row>
    <row r="54" spans="1:14" ht="112.5" x14ac:dyDescent="0.3">
      <c r="A54" s="147" t="s">
        <v>118</v>
      </c>
      <c r="B54" s="148" t="s">
        <v>129</v>
      </c>
      <c r="C54" s="147" t="s">
        <v>133</v>
      </c>
      <c r="D54" s="147" t="s">
        <v>360</v>
      </c>
      <c r="E54" s="50"/>
      <c r="F54" s="53"/>
      <c r="G54" s="55"/>
      <c r="H54" s="42"/>
      <c r="I54" s="88"/>
      <c r="L54" s="77"/>
      <c r="M54" s="77"/>
      <c r="N54" s="77"/>
    </row>
    <row r="55" spans="1:14" x14ac:dyDescent="0.3">
      <c r="A55" s="147"/>
      <c r="B55" s="148"/>
      <c r="C55" s="147"/>
      <c r="D55" s="147"/>
      <c r="E55" s="50"/>
      <c r="F55" s="53"/>
      <c r="G55" s="55"/>
      <c r="H55" s="42"/>
      <c r="I55" s="88"/>
      <c r="L55" s="77"/>
      <c r="M55" s="77"/>
      <c r="N55" s="77"/>
    </row>
    <row r="56" spans="1:14" ht="56.25" x14ac:dyDescent="0.3">
      <c r="A56" s="147" t="s">
        <v>100</v>
      </c>
      <c r="B56" s="148" t="s">
        <v>353</v>
      </c>
      <c r="C56" s="147"/>
      <c r="D56" s="147" t="s">
        <v>358</v>
      </c>
      <c r="E56" s="50"/>
      <c r="F56" s="53"/>
      <c r="G56" s="55"/>
      <c r="H56" s="42"/>
      <c r="I56" s="88"/>
      <c r="L56" s="77"/>
      <c r="M56" s="77"/>
      <c r="N56" s="77"/>
    </row>
    <row r="57" spans="1:14" x14ac:dyDescent="0.3">
      <c r="A57" s="147"/>
      <c r="B57" s="148"/>
      <c r="C57" s="147"/>
      <c r="D57" s="147"/>
      <c r="E57" s="50"/>
      <c r="F57" s="53"/>
      <c r="G57" s="55"/>
      <c r="H57" s="42"/>
      <c r="I57" s="88"/>
      <c r="L57" s="77"/>
      <c r="M57" s="77"/>
      <c r="N57" s="77"/>
    </row>
    <row r="58" spans="1:14" ht="56.25" x14ac:dyDescent="0.3">
      <c r="A58" s="147"/>
      <c r="B58" s="148"/>
      <c r="C58" s="147"/>
      <c r="D58" s="147" t="s">
        <v>359</v>
      </c>
      <c r="E58" s="50"/>
      <c r="F58" s="53"/>
      <c r="G58" s="55"/>
      <c r="H58" s="42"/>
      <c r="I58" s="88"/>
      <c r="L58" s="77"/>
      <c r="M58" s="77"/>
      <c r="N58" s="77"/>
    </row>
    <row r="59" spans="1:14" x14ac:dyDescent="0.3">
      <c r="A59" s="25"/>
      <c r="B59" s="15"/>
      <c r="C59" s="25"/>
      <c r="D59" s="25"/>
      <c r="E59" s="26"/>
      <c r="F59" s="16"/>
      <c r="G59" s="14"/>
      <c r="H59" s="15"/>
      <c r="I59" s="108"/>
    </row>
  </sheetData>
  <mergeCells count="19">
    <mergeCell ref="A53:I53"/>
    <mergeCell ref="C8:I8"/>
    <mergeCell ref="A1:H1"/>
    <mergeCell ref="A2:H2"/>
    <mergeCell ref="A12:A13"/>
    <mergeCell ref="C12:C13"/>
    <mergeCell ref="D12:D13"/>
    <mergeCell ref="G12:G13"/>
    <mergeCell ref="B12:B13"/>
    <mergeCell ref="E12:F13"/>
    <mergeCell ref="A6:B6"/>
    <mergeCell ref="A7:B7"/>
    <mergeCell ref="C7:H7"/>
    <mergeCell ref="H12:H13"/>
    <mergeCell ref="C9:H9"/>
    <mergeCell ref="C6:I6"/>
    <mergeCell ref="I12:I13"/>
    <mergeCell ref="A14:I14"/>
    <mergeCell ref="A47:I47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zoomScale="120" zoomScaleNormal="120" workbookViewId="0">
      <selection activeCell="D5" sqref="D5"/>
    </sheetView>
  </sheetViews>
  <sheetFormatPr defaultColWidth="9.125" defaultRowHeight="18.75" x14ac:dyDescent="0.3"/>
  <cols>
    <col min="1" max="1" width="22.375" style="41" customWidth="1"/>
    <col min="2" max="2" width="7.875" style="21" customWidth="1"/>
    <col min="3" max="3" width="20" style="41" customWidth="1"/>
    <col min="4" max="4" width="26.25" style="41" customWidth="1"/>
    <col min="5" max="5" width="4.375" style="41" customWidth="1"/>
    <col min="6" max="6" width="30" style="41" customWidth="1"/>
    <col min="7" max="7" width="13.875" style="19" customWidth="1"/>
    <col min="8" max="8" width="10.375" style="19" customWidth="1"/>
    <col min="9" max="9" width="12.625" style="19" customWidth="1"/>
    <col min="10" max="10" width="14" style="41" hidden="1" customWidth="1"/>
    <col min="11" max="11" width="12" style="41" hidden="1" customWidth="1"/>
    <col min="12" max="12" width="12.25" style="41" hidden="1" customWidth="1"/>
    <col min="13" max="13" width="10.875" style="41" hidden="1" customWidth="1"/>
    <col min="14" max="14" width="11.875" style="41" customWidth="1"/>
    <col min="15" max="15" width="14.875" style="41" customWidth="1"/>
    <col min="16" max="16" width="11.75" style="41" customWidth="1"/>
    <col min="17" max="16384" width="9.125" style="41"/>
  </cols>
  <sheetData>
    <row r="1" spans="1:18" s="20" customFormat="1" ht="21" x14ac:dyDescent="0.35">
      <c r="A1" s="198" t="s">
        <v>546</v>
      </c>
      <c r="B1" s="198"/>
      <c r="C1" s="198"/>
      <c r="D1" s="198"/>
      <c r="E1" s="198"/>
      <c r="F1" s="198"/>
      <c r="G1" s="198"/>
      <c r="H1" s="198"/>
      <c r="I1" s="166"/>
    </row>
    <row r="2" spans="1:18" s="20" customFormat="1" ht="21" x14ac:dyDescent="0.35">
      <c r="A2" s="199" t="s">
        <v>6</v>
      </c>
      <c r="B2" s="199"/>
      <c r="C2" s="199"/>
      <c r="D2" s="199"/>
      <c r="E2" s="199"/>
      <c r="F2" s="199"/>
      <c r="G2" s="199"/>
      <c r="H2" s="199"/>
      <c r="I2" s="167"/>
    </row>
    <row r="3" spans="1:18" s="20" customFormat="1" ht="21" x14ac:dyDescent="0.35">
      <c r="A3" s="167"/>
      <c r="B3" s="167"/>
      <c r="C3" s="167"/>
      <c r="D3" s="167"/>
      <c r="E3" s="167"/>
      <c r="F3" s="167"/>
      <c r="G3" s="167"/>
      <c r="H3" s="11"/>
      <c r="I3" s="11"/>
    </row>
    <row r="4" spans="1:18" s="20" customFormat="1" ht="21" x14ac:dyDescent="0.35">
      <c r="A4" s="12" t="s">
        <v>30</v>
      </c>
      <c r="B4" s="12"/>
      <c r="C4" s="12"/>
      <c r="D4" s="12"/>
      <c r="E4" s="12"/>
      <c r="F4" s="12"/>
      <c r="G4" s="12"/>
      <c r="H4" s="12"/>
      <c r="I4" s="12"/>
    </row>
    <row r="5" spans="1:18" s="20" customFormat="1" ht="21" x14ac:dyDescent="0.35">
      <c r="A5" s="13" t="s">
        <v>38</v>
      </c>
      <c r="B5" s="13"/>
      <c r="C5" s="13"/>
      <c r="D5" s="13"/>
      <c r="E5" s="13"/>
      <c r="F5" s="13"/>
      <c r="G5" s="13"/>
      <c r="H5" s="13"/>
      <c r="I5" s="13"/>
    </row>
    <row r="6" spans="1:18" s="20" customFormat="1" ht="21" x14ac:dyDescent="0.35">
      <c r="A6" s="27" t="s">
        <v>32</v>
      </c>
      <c r="B6" s="4"/>
      <c r="C6" s="20" t="s">
        <v>40</v>
      </c>
      <c r="G6" s="5"/>
      <c r="H6" s="5"/>
      <c r="I6" s="5"/>
      <c r="J6" s="97"/>
    </row>
    <row r="7" spans="1:18" s="20" customFormat="1" ht="21" x14ac:dyDescent="0.35">
      <c r="A7" s="27"/>
      <c r="B7" s="4"/>
      <c r="C7" s="20" t="s">
        <v>41</v>
      </c>
      <c r="G7" s="5"/>
      <c r="H7" s="5"/>
      <c r="I7" s="5"/>
      <c r="J7" s="98"/>
    </row>
    <row r="8" spans="1:18" s="20" customFormat="1" ht="21" x14ac:dyDescent="0.35">
      <c r="A8" s="6" t="s">
        <v>42</v>
      </c>
      <c r="B8" s="6"/>
      <c r="C8" s="6"/>
      <c r="D8" s="6"/>
      <c r="E8" s="6"/>
      <c r="F8" s="6"/>
      <c r="G8" s="6"/>
      <c r="H8" s="10"/>
      <c r="I8" s="10"/>
      <c r="J8" s="39">
        <f>SUM(H13:H57)</f>
        <v>3854726</v>
      </c>
      <c r="K8" s="57"/>
      <c r="L8" s="57"/>
      <c r="M8" s="57"/>
      <c r="N8" s="35"/>
      <c r="O8" s="57"/>
      <c r="P8" s="34"/>
      <c r="Q8" s="34"/>
      <c r="R8" s="34"/>
    </row>
    <row r="9" spans="1:18" x14ac:dyDescent="0.3">
      <c r="A9" s="9" t="s">
        <v>535</v>
      </c>
      <c r="B9" s="3"/>
      <c r="C9" s="3"/>
      <c r="D9" s="2"/>
      <c r="E9" s="2"/>
      <c r="F9" s="8"/>
      <c r="H9" s="7"/>
      <c r="I9" s="109"/>
      <c r="J9" s="57"/>
      <c r="K9" s="77">
        <v>19</v>
      </c>
      <c r="L9" s="77"/>
      <c r="M9" s="35">
        <f>SUM(J9:L9)</f>
        <v>19</v>
      </c>
      <c r="N9" s="99"/>
      <c r="O9" s="99"/>
      <c r="P9" s="77"/>
      <c r="Q9" s="77"/>
      <c r="R9" s="57"/>
    </row>
    <row r="10" spans="1:18" ht="18.75" customHeight="1" x14ac:dyDescent="0.3">
      <c r="A10" s="200" t="s">
        <v>0</v>
      </c>
      <c r="B10" s="202" t="s">
        <v>339</v>
      </c>
      <c r="C10" s="202" t="s">
        <v>1</v>
      </c>
      <c r="D10" s="178" t="s">
        <v>115</v>
      </c>
      <c r="E10" s="189" t="s">
        <v>114</v>
      </c>
      <c r="F10" s="190"/>
      <c r="G10" s="204" t="s">
        <v>2</v>
      </c>
      <c r="H10" s="204" t="s">
        <v>5</v>
      </c>
      <c r="I10" s="178" t="s">
        <v>101</v>
      </c>
      <c r="J10" s="57" t="s">
        <v>95</v>
      </c>
      <c r="K10" s="35" t="s">
        <v>96</v>
      </c>
      <c r="L10" s="35" t="s">
        <v>97</v>
      </c>
      <c r="M10" s="35" t="s">
        <v>98</v>
      </c>
      <c r="N10" s="35"/>
      <c r="O10" s="99"/>
      <c r="P10" s="35"/>
      <c r="Q10" s="57"/>
      <c r="R10" s="57"/>
    </row>
    <row r="11" spans="1:18" x14ac:dyDescent="0.3">
      <c r="A11" s="201"/>
      <c r="B11" s="203"/>
      <c r="C11" s="203"/>
      <c r="D11" s="179"/>
      <c r="E11" s="191"/>
      <c r="F11" s="192"/>
      <c r="G11" s="205"/>
      <c r="H11" s="206"/>
      <c r="I11" s="179"/>
      <c r="J11" s="35"/>
      <c r="K11" s="39">
        <f>SUM(H13:H48)</f>
        <v>3854726</v>
      </c>
      <c r="L11" s="39">
        <f>H16</f>
        <v>0</v>
      </c>
      <c r="M11" s="39">
        <f>SUM(J11:L11)</f>
        <v>3854726</v>
      </c>
      <c r="N11" s="35"/>
      <c r="O11" s="99"/>
      <c r="P11" s="35"/>
      <c r="Q11" s="57"/>
      <c r="R11" s="57"/>
    </row>
    <row r="12" spans="1:18" ht="18.75" customHeight="1" x14ac:dyDescent="0.3">
      <c r="A12" s="195" t="s">
        <v>134</v>
      </c>
      <c r="B12" s="196"/>
      <c r="C12" s="196"/>
      <c r="D12" s="196"/>
      <c r="E12" s="196"/>
      <c r="F12" s="196"/>
      <c r="G12" s="196"/>
      <c r="H12" s="196"/>
      <c r="I12" s="197"/>
      <c r="K12" s="93"/>
      <c r="L12" s="93"/>
      <c r="M12" s="35"/>
      <c r="N12" s="93"/>
      <c r="O12" s="99"/>
      <c r="P12" s="93"/>
    </row>
    <row r="13" spans="1:18" ht="150" x14ac:dyDescent="0.3">
      <c r="A13" s="17" t="s">
        <v>363</v>
      </c>
      <c r="B13" s="18" t="s">
        <v>137</v>
      </c>
      <c r="C13" s="143" t="s">
        <v>140</v>
      </c>
      <c r="D13" s="17" t="s">
        <v>534</v>
      </c>
      <c r="E13" s="50"/>
      <c r="F13" s="44"/>
      <c r="G13" s="52"/>
      <c r="H13" s="52"/>
      <c r="I13" s="88"/>
      <c r="L13" s="100"/>
      <c r="M13" s="100"/>
      <c r="N13" s="100"/>
      <c r="O13" s="100"/>
      <c r="P13" s="100"/>
    </row>
    <row r="14" spans="1:18" ht="112.5" x14ac:dyDescent="0.3">
      <c r="A14" s="17"/>
      <c r="B14" s="18"/>
      <c r="C14" s="143"/>
      <c r="D14" s="17" t="s">
        <v>176</v>
      </c>
      <c r="E14" s="50" t="s">
        <v>7</v>
      </c>
      <c r="F14" s="44" t="s">
        <v>396</v>
      </c>
      <c r="G14" s="52" t="s">
        <v>47</v>
      </c>
      <c r="H14" s="101">
        <v>29813</v>
      </c>
      <c r="I14" s="88" t="s">
        <v>102</v>
      </c>
      <c r="L14" s="100"/>
      <c r="M14" s="100"/>
      <c r="N14" s="100"/>
      <c r="O14" s="100"/>
      <c r="P14" s="100"/>
    </row>
    <row r="15" spans="1:18" x14ac:dyDescent="0.3">
      <c r="A15" s="28"/>
      <c r="B15" s="29"/>
      <c r="C15" s="149"/>
      <c r="D15" s="28"/>
      <c r="E15" s="51"/>
      <c r="F15" s="94"/>
      <c r="G15" s="14"/>
      <c r="H15" s="123"/>
      <c r="I15" s="89"/>
      <c r="L15" s="100"/>
      <c r="M15" s="100"/>
      <c r="N15" s="100"/>
      <c r="O15" s="100"/>
      <c r="P15" s="100"/>
    </row>
    <row r="16" spans="1:18" ht="131.25" x14ac:dyDescent="0.3">
      <c r="A16" s="17" t="s">
        <v>135</v>
      </c>
      <c r="B16" s="18" t="s">
        <v>130</v>
      </c>
      <c r="C16" s="17"/>
      <c r="D16" s="17" t="s">
        <v>177</v>
      </c>
      <c r="E16" s="50"/>
      <c r="F16" s="53"/>
      <c r="G16" s="55"/>
      <c r="H16" s="42"/>
      <c r="I16" s="88"/>
      <c r="L16" s="100"/>
      <c r="M16" s="100"/>
      <c r="N16" s="100"/>
      <c r="O16" s="100"/>
      <c r="P16" s="100"/>
    </row>
    <row r="17" spans="1:16" x14ac:dyDescent="0.3">
      <c r="A17" s="17"/>
      <c r="B17" s="18"/>
      <c r="C17" s="143"/>
      <c r="D17" s="17"/>
      <c r="E17" s="50"/>
      <c r="F17" s="44"/>
      <c r="G17" s="52"/>
      <c r="H17" s="116"/>
      <c r="I17" s="88"/>
      <c r="L17" s="100"/>
      <c r="M17" s="100"/>
      <c r="N17" s="100"/>
      <c r="O17" s="100"/>
      <c r="P17" s="100"/>
    </row>
    <row r="18" spans="1:16" ht="112.5" x14ac:dyDescent="0.3">
      <c r="A18" s="17" t="s">
        <v>136</v>
      </c>
      <c r="B18" s="18" t="s">
        <v>130</v>
      </c>
      <c r="C18" s="17"/>
      <c r="D18" s="17"/>
      <c r="E18" s="50" t="s">
        <v>8</v>
      </c>
      <c r="F18" s="44" t="s">
        <v>197</v>
      </c>
      <c r="G18" s="52" t="s">
        <v>47</v>
      </c>
      <c r="H18" s="101">
        <v>36820</v>
      </c>
      <c r="I18" s="88" t="s">
        <v>102</v>
      </c>
      <c r="L18" s="100"/>
      <c r="M18" s="100"/>
      <c r="N18" s="100"/>
      <c r="O18" s="100"/>
      <c r="P18" s="100"/>
    </row>
    <row r="19" spans="1:16" ht="56.25" x14ac:dyDescent="0.3">
      <c r="A19" s="17"/>
      <c r="B19" s="18"/>
      <c r="C19" s="17"/>
      <c r="D19" s="17"/>
      <c r="E19" s="50" t="s">
        <v>9</v>
      </c>
      <c r="F19" s="44" t="s">
        <v>401</v>
      </c>
      <c r="G19" s="52" t="s">
        <v>47</v>
      </c>
      <c r="H19" s="101">
        <v>20607</v>
      </c>
      <c r="I19" s="88" t="s">
        <v>102</v>
      </c>
      <c r="L19" s="100"/>
      <c r="M19" s="100"/>
      <c r="N19" s="100"/>
      <c r="O19" s="100"/>
      <c r="P19" s="100"/>
    </row>
    <row r="20" spans="1:16" x14ac:dyDescent="0.3">
      <c r="A20" s="17"/>
      <c r="B20" s="18"/>
      <c r="C20" s="17"/>
      <c r="D20" s="17"/>
      <c r="E20" s="50"/>
      <c r="F20" s="44"/>
      <c r="G20" s="52"/>
      <c r="H20" s="101"/>
      <c r="I20" s="88"/>
      <c r="L20" s="100"/>
      <c r="M20" s="100"/>
      <c r="N20" s="100"/>
      <c r="O20" s="100"/>
      <c r="P20" s="100"/>
    </row>
    <row r="21" spans="1:16" ht="37.5" x14ac:dyDescent="0.3">
      <c r="A21" s="17"/>
      <c r="B21" s="18"/>
      <c r="C21" s="17"/>
      <c r="D21" s="17"/>
      <c r="E21" s="50" t="s">
        <v>10</v>
      </c>
      <c r="F21" s="44" t="s">
        <v>402</v>
      </c>
      <c r="G21" s="52" t="s">
        <v>47</v>
      </c>
      <c r="H21" s="101">
        <v>8900</v>
      </c>
      <c r="I21" s="88" t="s">
        <v>102</v>
      </c>
      <c r="L21" s="100"/>
      <c r="M21" s="100"/>
      <c r="N21" s="100"/>
      <c r="O21" s="100"/>
      <c r="P21" s="100"/>
    </row>
    <row r="22" spans="1:16" x14ac:dyDescent="0.3">
      <c r="A22" s="17"/>
      <c r="B22" s="18"/>
      <c r="C22" s="17"/>
      <c r="D22" s="17"/>
      <c r="E22" s="50"/>
      <c r="F22" s="44"/>
      <c r="G22" s="52"/>
      <c r="H22" s="101"/>
      <c r="I22" s="88"/>
      <c r="L22" s="100"/>
      <c r="M22" s="100"/>
      <c r="N22" s="100"/>
      <c r="O22" s="100"/>
      <c r="P22" s="100"/>
    </row>
    <row r="23" spans="1:16" ht="37.5" x14ac:dyDescent="0.3">
      <c r="A23" s="17"/>
      <c r="B23" s="18"/>
      <c r="C23" s="17"/>
      <c r="D23" s="17"/>
      <c r="E23" s="50" t="s">
        <v>11</v>
      </c>
      <c r="F23" s="44" t="s">
        <v>94</v>
      </c>
      <c r="G23" s="52" t="s">
        <v>47</v>
      </c>
      <c r="H23" s="101">
        <v>17700</v>
      </c>
      <c r="I23" s="88" t="s">
        <v>102</v>
      </c>
      <c r="L23" s="100"/>
      <c r="M23" s="100"/>
      <c r="N23" s="100"/>
      <c r="O23" s="100"/>
      <c r="P23" s="100"/>
    </row>
    <row r="24" spans="1:16" x14ac:dyDescent="0.3">
      <c r="A24" s="17"/>
      <c r="B24" s="18"/>
      <c r="C24" s="17"/>
      <c r="D24" s="17"/>
      <c r="E24" s="50"/>
      <c r="F24" s="44"/>
      <c r="G24" s="52"/>
      <c r="H24" s="101"/>
      <c r="I24" s="88"/>
      <c r="L24" s="100"/>
      <c r="M24" s="100"/>
      <c r="N24" s="100"/>
      <c r="O24" s="100"/>
      <c r="P24" s="100"/>
    </row>
    <row r="25" spans="1:16" ht="56.25" x14ac:dyDescent="0.3">
      <c r="A25" s="17"/>
      <c r="B25" s="18"/>
      <c r="C25" s="17"/>
      <c r="D25" s="17"/>
      <c r="E25" s="50" t="s">
        <v>12</v>
      </c>
      <c r="F25" s="44" t="s">
        <v>403</v>
      </c>
      <c r="G25" s="52" t="s">
        <v>47</v>
      </c>
      <c r="H25" s="101">
        <v>17400</v>
      </c>
      <c r="I25" s="88" t="s">
        <v>102</v>
      </c>
      <c r="L25" s="100"/>
      <c r="M25" s="100"/>
      <c r="N25" s="100"/>
      <c r="O25" s="100"/>
      <c r="P25" s="100"/>
    </row>
    <row r="26" spans="1:16" x14ac:dyDescent="0.3">
      <c r="A26" s="17"/>
      <c r="B26" s="18"/>
      <c r="C26" s="17"/>
      <c r="D26" s="17"/>
      <c r="E26" s="50"/>
      <c r="F26" s="44"/>
      <c r="G26" s="52"/>
      <c r="H26" s="101"/>
      <c r="I26" s="88"/>
      <c r="L26" s="100"/>
      <c r="M26" s="100"/>
      <c r="N26" s="100"/>
      <c r="O26" s="100"/>
      <c r="P26" s="100"/>
    </row>
    <row r="27" spans="1:16" ht="37.5" x14ac:dyDescent="0.3">
      <c r="A27" s="28"/>
      <c r="B27" s="29"/>
      <c r="C27" s="28"/>
      <c r="D27" s="28"/>
      <c r="E27" s="51" t="s">
        <v>13</v>
      </c>
      <c r="F27" s="94" t="s">
        <v>404</v>
      </c>
      <c r="G27" s="14" t="s">
        <v>47</v>
      </c>
      <c r="H27" s="123">
        <v>7250</v>
      </c>
      <c r="I27" s="89" t="s">
        <v>102</v>
      </c>
      <c r="L27" s="100"/>
      <c r="M27" s="100"/>
      <c r="N27" s="100"/>
      <c r="O27" s="100"/>
      <c r="P27" s="100"/>
    </row>
    <row r="28" spans="1:16" ht="56.25" x14ac:dyDescent="0.3">
      <c r="A28" s="17"/>
      <c r="B28" s="18"/>
      <c r="C28" s="17"/>
      <c r="D28" s="17"/>
      <c r="E28" s="50" t="s">
        <v>14</v>
      </c>
      <c r="F28" s="44" t="s">
        <v>405</v>
      </c>
      <c r="G28" s="52" t="s">
        <v>47</v>
      </c>
      <c r="H28" s="101">
        <v>30429</v>
      </c>
      <c r="I28" s="88" t="s">
        <v>102</v>
      </c>
      <c r="L28" s="100"/>
      <c r="M28" s="100"/>
      <c r="N28" s="100"/>
      <c r="O28" s="100"/>
      <c r="P28" s="100"/>
    </row>
    <row r="29" spans="1:16" x14ac:dyDescent="0.3">
      <c r="A29" s="17"/>
      <c r="B29" s="18"/>
      <c r="C29" s="17"/>
      <c r="D29" s="17"/>
      <c r="E29" s="50"/>
      <c r="F29" s="44"/>
      <c r="G29" s="52"/>
      <c r="H29" s="101"/>
      <c r="I29" s="88"/>
      <c r="L29" s="100"/>
      <c r="M29" s="100"/>
      <c r="N29" s="100"/>
      <c r="O29" s="100"/>
      <c r="P29" s="100"/>
    </row>
    <row r="30" spans="1:16" ht="56.25" x14ac:dyDescent="0.3">
      <c r="A30" s="17"/>
      <c r="B30" s="18"/>
      <c r="C30" s="17"/>
      <c r="D30" s="17"/>
      <c r="E30" s="50" t="s">
        <v>15</v>
      </c>
      <c r="F30" s="44" t="s">
        <v>406</v>
      </c>
      <c r="G30" s="52" t="s">
        <v>47</v>
      </c>
      <c r="H30" s="101">
        <v>79080</v>
      </c>
      <c r="I30" s="88" t="s">
        <v>102</v>
      </c>
      <c r="L30" s="100"/>
      <c r="M30" s="100"/>
      <c r="N30" s="100"/>
      <c r="O30" s="100"/>
      <c r="P30" s="100"/>
    </row>
    <row r="31" spans="1:16" x14ac:dyDescent="0.3">
      <c r="A31" s="17"/>
      <c r="B31" s="18"/>
      <c r="C31" s="17"/>
      <c r="D31" s="17"/>
      <c r="E31" s="50"/>
      <c r="F31" s="44"/>
      <c r="G31" s="52"/>
      <c r="H31" s="101"/>
      <c r="I31" s="88"/>
      <c r="L31" s="100"/>
      <c r="M31" s="100"/>
      <c r="N31" s="100"/>
      <c r="O31" s="100"/>
      <c r="P31" s="100"/>
    </row>
    <row r="32" spans="1:16" ht="75" x14ac:dyDescent="0.3">
      <c r="A32" s="17"/>
      <c r="B32" s="18"/>
      <c r="C32" s="17"/>
      <c r="D32" s="17"/>
      <c r="E32" s="50" t="s">
        <v>16</v>
      </c>
      <c r="F32" s="44" t="s">
        <v>407</v>
      </c>
      <c r="G32" s="52" t="s">
        <v>47</v>
      </c>
      <c r="H32" s="101">
        <v>70190</v>
      </c>
      <c r="I32" s="88" t="s">
        <v>102</v>
      </c>
      <c r="L32" s="100"/>
      <c r="M32" s="100"/>
      <c r="N32" s="100"/>
      <c r="O32" s="100"/>
      <c r="P32" s="100"/>
    </row>
    <row r="33" spans="1:16" x14ac:dyDescent="0.3">
      <c r="A33" s="17"/>
      <c r="B33" s="18"/>
      <c r="C33" s="17"/>
      <c r="D33" s="17"/>
      <c r="E33" s="50"/>
      <c r="F33" s="44"/>
      <c r="G33" s="52"/>
      <c r="H33" s="101"/>
      <c r="I33" s="88"/>
      <c r="L33" s="100"/>
      <c r="M33" s="100"/>
      <c r="N33" s="100"/>
      <c r="O33" s="100"/>
      <c r="P33" s="100"/>
    </row>
    <row r="34" spans="1:16" ht="56.25" x14ac:dyDescent="0.3">
      <c r="A34" s="17"/>
      <c r="B34" s="18"/>
      <c r="C34" s="17"/>
      <c r="D34" s="17"/>
      <c r="E34" s="50" t="s">
        <v>17</v>
      </c>
      <c r="F34" s="44" t="s">
        <v>408</v>
      </c>
      <c r="G34" s="52" t="s">
        <v>47</v>
      </c>
      <c r="H34" s="101">
        <v>99410</v>
      </c>
      <c r="I34" s="88" t="s">
        <v>102</v>
      </c>
      <c r="L34" s="100"/>
      <c r="M34" s="100"/>
      <c r="N34" s="100"/>
      <c r="O34" s="100"/>
      <c r="P34" s="100"/>
    </row>
    <row r="35" spans="1:16" x14ac:dyDescent="0.3">
      <c r="A35" s="17"/>
      <c r="B35" s="18"/>
      <c r="C35" s="17"/>
      <c r="D35" s="17"/>
      <c r="E35" s="50"/>
      <c r="F35" s="44"/>
      <c r="G35" s="52"/>
      <c r="H35" s="101"/>
      <c r="I35" s="88"/>
      <c r="L35" s="100"/>
      <c r="M35" s="100"/>
      <c r="N35" s="100"/>
      <c r="O35" s="100"/>
      <c r="P35" s="100"/>
    </row>
    <row r="36" spans="1:16" ht="56.25" x14ac:dyDescent="0.3">
      <c r="A36" s="17"/>
      <c r="B36" s="18"/>
      <c r="C36" s="17"/>
      <c r="D36" s="17"/>
      <c r="E36" s="50" t="s">
        <v>18</v>
      </c>
      <c r="F36" s="44" t="s">
        <v>409</v>
      </c>
      <c r="G36" s="52" t="s">
        <v>47</v>
      </c>
      <c r="H36" s="101">
        <v>809800</v>
      </c>
      <c r="I36" s="88" t="s">
        <v>102</v>
      </c>
      <c r="L36" s="100"/>
      <c r="M36" s="100"/>
      <c r="N36" s="100"/>
      <c r="O36" s="100"/>
      <c r="P36" s="100"/>
    </row>
    <row r="37" spans="1:16" x14ac:dyDescent="0.3">
      <c r="A37" s="17"/>
      <c r="B37" s="18"/>
      <c r="C37" s="17"/>
      <c r="D37" s="17"/>
      <c r="E37" s="117"/>
      <c r="F37" s="44"/>
      <c r="G37" s="116"/>
      <c r="H37" s="101"/>
      <c r="I37" s="88"/>
      <c r="L37" s="100"/>
      <c r="M37" s="100"/>
      <c r="N37" s="100"/>
      <c r="O37" s="100"/>
      <c r="P37" s="100"/>
    </row>
    <row r="38" spans="1:16" ht="93.75" x14ac:dyDescent="0.3">
      <c r="A38" s="28" t="s">
        <v>364</v>
      </c>
      <c r="B38" s="29" t="s">
        <v>149</v>
      </c>
      <c r="C38" s="28"/>
      <c r="D38" s="28" t="s">
        <v>178</v>
      </c>
      <c r="E38" s="124" t="s">
        <v>19</v>
      </c>
      <c r="F38" s="94" t="s">
        <v>198</v>
      </c>
      <c r="G38" s="14" t="s">
        <v>47</v>
      </c>
      <c r="H38" s="89">
        <v>19310</v>
      </c>
      <c r="I38" s="89" t="s">
        <v>102</v>
      </c>
      <c r="L38" s="100"/>
      <c r="M38" s="100"/>
      <c r="N38" s="100"/>
      <c r="O38" s="100"/>
      <c r="P38" s="100"/>
    </row>
    <row r="39" spans="1:16" ht="93.75" x14ac:dyDescent="0.3">
      <c r="A39" s="150" t="s">
        <v>365</v>
      </c>
      <c r="B39" s="173" t="s">
        <v>164</v>
      </c>
      <c r="C39" s="150"/>
      <c r="D39" s="151"/>
      <c r="E39" s="152" t="s">
        <v>20</v>
      </c>
      <c r="F39" s="174" t="s">
        <v>397</v>
      </c>
      <c r="G39" s="170" t="s">
        <v>47</v>
      </c>
      <c r="H39" s="139">
        <v>95083</v>
      </c>
      <c r="I39" s="139" t="s">
        <v>102</v>
      </c>
      <c r="L39" s="100"/>
      <c r="M39" s="100"/>
      <c r="N39" s="100"/>
      <c r="O39" s="100"/>
      <c r="P39" s="100"/>
    </row>
    <row r="40" spans="1:16" x14ac:dyDescent="0.3">
      <c r="A40" s="17"/>
      <c r="B40" s="18"/>
      <c r="C40" s="17"/>
      <c r="D40" s="1"/>
      <c r="E40" s="119"/>
      <c r="F40" s="44"/>
      <c r="G40" s="52"/>
      <c r="H40" s="88"/>
      <c r="I40" s="88"/>
      <c r="L40" s="100"/>
      <c r="M40" s="100"/>
      <c r="N40" s="100"/>
      <c r="O40" s="100"/>
      <c r="P40" s="100"/>
    </row>
    <row r="41" spans="1:16" ht="56.25" x14ac:dyDescent="0.3">
      <c r="A41" s="17"/>
      <c r="B41" s="18"/>
      <c r="C41" s="1"/>
      <c r="D41" s="1"/>
      <c r="E41" s="119" t="s">
        <v>21</v>
      </c>
      <c r="F41" s="44" t="s">
        <v>398</v>
      </c>
      <c r="G41" s="52" t="s">
        <v>47</v>
      </c>
      <c r="H41" s="88">
        <v>26234</v>
      </c>
      <c r="I41" s="88" t="s">
        <v>102</v>
      </c>
      <c r="L41" s="93"/>
      <c r="M41" s="93"/>
      <c r="P41" s="100"/>
    </row>
    <row r="42" spans="1:16" x14ac:dyDescent="0.3">
      <c r="A42" s="17"/>
      <c r="B42" s="18"/>
      <c r="C42" s="1"/>
      <c r="D42" s="1"/>
      <c r="E42" s="102"/>
      <c r="F42" s="44"/>
      <c r="G42" s="52"/>
      <c r="H42" s="88"/>
      <c r="I42" s="88"/>
      <c r="L42" s="93"/>
      <c r="M42" s="93"/>
      <c r="P42" s="100"/>
    </row>
    <row r="43" spans="1:16" ht="112.5" x14ac:dyDescent="0.3">
      <c r="A43" s="17" t="s">
        <v>366</v>
      </c>
      <c r="B43" s="18" t="s">
        <v>138</v>
      </c>
      <c r="C43" s="1"/>
      <c r="D43" s="1"/>
      <c r="E43" s="102" t="s">
        <v>22</v>
      </c>
      <c r="F43" s="44" t="s">
        <v>399</v>
      </c>
      <c r="G43" s="52" t="s">
        <v>47</v>
      </c>
      <c r="H43" s="88">
        <v>89900</v>
      </c>
      <c r="I43" s="88" t="s">
        <v>102</v>
      </c>
      <c r="L43" s="93"/>
      <c r="M43" s="93"/>
      <c r="P43" s="100"/>
    </row>
    <row r="44" spans="1:16" ht="75" x14ac:dyDescent="0.3">
      <c r="A44" s="17"/>
      <c r="B44" s="18"/>
      <c r="C44" s="1"/>
      <c r="D44" s="1"/>
      <c r="E44" s="102" t="s">
        <v>23</v>
      </c>
      <c r="F44" s="44" t="s">
        <v>400</v>
      </c>
      <c r="G44" s="52" t="s">
        <v>47</v>
      </c>
      <c r="H44" s="88">
        <v>85100</v>
      </c>
      <c r="I44" s="88" t="s">
        <v>102</v>
      </c>
      <c r="L44" s="93"/>
      <c r="M44" s="93"/>
      <c r="P44" s="100"/>
    </row>
    <row r="45" spans="1:16" x14ac:dyDescent="0.3">
      <c r="A45" s="17"/>
      <c r="B45" s="18"/>
      <c r="C45" s="1"/>
      <c r="D45" s="1"/>
      <c r="E45" s="102"/>
      <c r="F45" s="44"/>
      <c r="G45" s="52"/>
      <c r="H45" s="88"/>
      <c r="I45" s="88"/>
      <c r="L45" s="93"/>
      <c r="M45" s="93"/>
      <c r="P45" s="100"/>
    </row>
    <row r="46" spans="1:16" ht="56.25" x14ac:dyDescent="0.3">
      <c r="A46" s="17" t="s">
        <v>367</v>
      </c>
      <c r="B46" s="18" t="s">
        <v>139</v>
      </c>
      <c r="C46" s="1"/>
      <c r="D46" s="17" t="s">
        <v>179</v>
      </c>
      <c r="E46" s="102" t="s">
        <v>24</v>
      </c>
      <c r="F46" s="44" t="s">
        <v>199</v>
      </c>
      <c r="G46" s="52" t="s">
        <v>47</v>
      </c>
      <c r="H46" s="88">
        <v>1898896</v>
      </c>
      <c r="I46" s="88" t="s">
        <v>102</v>
      </c>
      <c r="L46" s="93"/>
      <c r="M46" s="93"/>
      <c r="P46" s="100"/>
    </row>
    <row r="47" spans="1:16" x14ac:dyDescent="0.3">
      <c r="A47" s="17"/>
      <c r="B47" s="18"/>
      <c r="C47" s="1"/>
      <c r="D47" s="1"/>
      <c r="E47" s="102"/>
      <c r="F47" s="44"/>
      <c r="G47" s="52"/>
      <c r="H47" s="88"/>
      <c r="I47" s="88"/>
      <c r="L47" s="93"/>
      <c r="M47" s="93"/>
      <c r="P47" s="100"/>
    </row>
    <row r="48" spans="1:16" ht="56.25" x14ac:dyDescent="0.3">
      <c r="A48" s="17"/>
      <c r="B48" s="18"/>
      <c r="C48" s="1"/>
      <c r="D48" s="17"/>
      <c r="E48" s="102" t="s">
        <v>25</v>
      </c>
      <c r="F48" s="44" t="s">
        <v>395</v>
      </c>
      <c r="G48" s="52" t="s">
        <v>47</v>
      </c>
      <c r="H48" s="88">
        <v>412804</v>
      </c>
      <c r="I48" s="88" t="s">
        <v>102</v>
      </c>
      <c r="L48" s="93"/>
      <c r="M48" s="93"/>
      <c r="P48" s="100"/>
    </row>
    <row r="49" spans="1:16" x14ac:dyDescent="0.3">
      <c r="A49" s="28"/>
      <c r="B49" s="29"/>
      <c r="C49" s="30"/>
      <c r="D49" s="28"/>
      <c r="E49" s="103"/>
      <c r="F49" s="94"/>
      <c r="G49" s="14"/>
      <c r="H49" s="89"/>
      <c r="I49" s="89"/>
      <c r="L49" s="93"/>
      <c r="M49" s="93"/>
      <c r="P49" s="100"/>
    </row>
    <row r="50" spans="1:16" ht="56.25" x14ac:dyDescent="0.3">
      <c r="A50" s="17"/>
      <c r="B50" s="18"/>
      <c r="C50" s="1"/>
      <c r="D50" s="17" t="s">
        <v>180</v>
      </c>
      <c r="E50" s="102"/>
      <c r="F50" s="44"/>
      <c r="G50" s="52"/>
      <c r="H50" s="88"/>
      <c r="I50" s="88"/>
      <c r="L50" s="93"/>
      <c r="M50" s="93"/>
      <c r="P50" s="100"/>
    </row>
    <row r="51" spans="1:16" x14ac:dyDescent="0.3">
      <c r="A51" s="17"/>
      <c r="B51" s="18"/>
      <c r="C51" s="1"/>
      <c r="D51" s="17"/>
      <c r="E51" s="102"/>
      <c r="F51" s="44"/>
      <c r="G51" s="55"/>
      <c r="H51" s="88"/>
      <c r="I51" s="88"/>
      <c r="L51" s="93"/>
      <c r="M51" s="93"/>
      <c r="P51" s="100"/>
    </row>
    <row r="52" spans="1:16" ht="56.25" x14ac:dyDescent="0.3">
      <c r="A52" s="17"/>
      <c r="B52" s="18"/>
      <c r="C52" s="1"/>
      <c r="D52" s="17" t="s">
        <v>181</v>
      </c>
      <c r="E52" s="102"/>
      <c r="F52" s="44"/>
      <c r="G52" s="52"/>
      <c r="H52" s="88"/>
      <c r="I52" s="88"/>
      <c r="L52" s="93"/>
      <c r="M52" s="93"/>
      <c r="P52" s="100"/>
    </row>
    <row r="53" spans="1:16" x14ac:dyDescent="0.3">
      <c r="A53" s="17"/>
      <c r="B53" s="18"/>
      <c r="C53" s="1"/>
      <c r="D53" s="1"/>
      <c r="E53" s="102"/>
      <c r="F53" s="44"/>
      <c r="G53" s="52"/>
      <c r="H53" s="88"/>
      <c r="I53" s="88"/>
      <c r="L53" s="93"/>
      <c r="M53" s="93"/>
      <c r="P53" s="100"/>
    </row>
    <row r="54" spans="1:16" x14ac:dyDescent="0.3">
      <c r="A54" s="17"/>
      <c r="B54" s="18"/>
      <c r="C54" s="1"/>
      <c r="D54" s="1"/>
      <c r="E54" s="102"/>
      <c r="F54" s="44"/>
      <c r="G54" s="55"/>
      <c r="H54" s="88"/>
      <c r="I54" s="88"/>
      <c r="L54" s="93"/>
      <c r="M54" s="93"/>
      <c r="P54" s="100"/>
    </row>
    <row r="55" spans="1:16" x14ac:dyDescent="0.3">
      <c r="A55" s="17"/>
      <c r="B55" s="18"/>
      <c r="C55" s="1"/>
      <c r="D55" s="1"/>
      <c r="E55" s="102"/>
      <c r="F55" s="44"/>
      <c r="G55" s="52"/>
      <c r="H55" s="88"/>
      <c r="I55" s="88"/>
      <c r="L55" s="93"/>
      <c r="M55" s="93"/>
      <c r="P55" s="100"/>
    </row>
    <row r="56" spans="1:16" x14ac:dyDescent="0.3">
      <c r="A56" s="17"/>
      <c r="B56" s="18"/>
      <c r="C56" s="1"/>
      <c r="D56" s="1"/>
      <c r="E56" s="102"/>
      <c r="F56" s="44"/>
      <c r="G56" s="55"/>
      <c r="H56" s="88"/>
      <c r="I56" s="88"/>
      <c r="L56" s="93"/>
      <c r="M56" s="93"/>
      <c r="P56" s="100"/>
    </row>
    <row r="57" spans="1:16" x14ac:dyDescent="0.3">
      <c r="A57" s="28"/>
      <c r="B57" s="29"/>
      <c r="C57" s="30"/>
      <c r="D57" s="30"/>
      <c r="E57" s="103"/>
      <c r="F57" s="94"/>
      <c r="G57" s="14"/>
      <c r="H57" s="89"/>
      <c r="I57" s="89"/>
      <c r="L57" s="93"/>
      <c r="M57" s="93"/>
      <c r="P57" s="100"/>
    </row>
  </sheetData>
  <mergeCells count="11">
    <mergeCell ref="I10:I11"/>
    <mergeCell ref="A12:I12"/>
    <mergeCell ref="A1:H1"/>
    <mergeCell ref="A2:H2"/>
    <mergeCell ref="E10:F11"/>
    <mergeCell ref="A10:A11"/>
    <mergeCell ref="C10:C11"/>
    <mergeCell ref="D10:D11"/>
    <mergeCell ref="G10:G11"/>
    <mergeCell ref="B10:B11"/>
    <mergeCell ref="H10:H11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361"/>
  <sheetViews>
    <sheetView tabSelected="1" zoomScale="115" zoomScaleNormal="115" workbookViewId="0">
      <selection activeCell="D5" sqref="D5"/>
    </sheetView>
  </sheetViews>
  <sheetFormatPr defaultColWidth="9" defaultRowHeight="14.25" x14ac:dyDescent="0.2"/>
  <cols>
    <col min="1" max="1" width="22.625" style="40" customWidth="1"/>
    <col min="2" max="2" width="7.875" style="40" customWidth="1"/>
    <col min="3" max="3" width="20" style="40" customWidth="1"/>
    <col min="4" max="4" width="26" style="40" customWidth="1"/>
    <col min="5" max="5" width="4.375" style="40" customWidth="1"/>
    <col min="6" max="6" width="30.25" style="96" customWidth="1"/>
    <col min="7" max="7" width="13.875" style="40" customWidth="1"/>
    <col min="8" max="8" width="10.375" style="40" customWidth="1"/>
    <col min="9" max="9" width="12.625" style="69" customWidth="1"/>
    <col min="10" max="10" width="12.125" style="69" hidden="1" customWidth="1"/>
    <col min="11" max="11" width="12.875" style="69" hidden="1" customWidth="1"/>
    <col min="12" max="12" width="12.125" style="69" hidden="1" customWidth="1"/>
    <col min="13" max="13" width="12" style="69" hidden="1" customWidth="1"/>
    <col min="14" max="17" width="9" style="69"/>
    <col min="18" max="18" width="9" style="69" customWidth="1"/>
    <col min="19" max="43" width="9" style="69"/>
    <col min="44" max="16384" width="9" style="40"/>
  </cols>
  <sheetData>
    <row r="1" spans="1:133" ht="21" x14ac:dyDescent="0.35">
      <c r="A1" s="183" t="s">
        <v>546</v>
      </c>
      <c r="B1" s="183"/>
      <c r="C1" s="183"/>
      <c r="D1" s="183"/>
      <c r="E1" s="183"/>
      <c r="F1" s="183"/>
      <c r="G1" s="183"/>
      <c r="H1" s="183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</row>
    <row r="2" spans="1:133" ht="21" x14ac:dyDescent="0.35">
      <c r="A2" s="184" t="s">
        <v>6</v>
      </c>
      <c r="B2" s="184"/>
      <c r="C2" s="184"/>
      <c r="D2" s="184"/>
      <c r="E2" s="184"/>
      <c r="F2" s="184"/>
      <c r="G2" s="184"/>
      <c r="H2" s="184"/>
      <c r="I2" s="66"/>
      <c r="J2" s="66"/>
      <c r="K2" s="144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</row>
    <row r="3" spans="1:133" ht="21" x14ac:dyDescent="0.35">
      <c r="A3" s="58"/>
      <c r="B3" s="163"/>
      <c r="C3" s="163"/>
      <c r="D3" s="163"/>
      <c r="E3" s="163"/>
      <c r="F3" s="73"/>
      <c r="G3" s="163"/>
      <c r="H3" s="163"/>
      <c r="I3" s="66"/>
      <c r="J3" s="66"/>
      <c r="K3" s="144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</row>
    <row r="4" spans="1:133" ht="21" x14ac:dyDescent="0.35">
      <c r="A4" s="32" t="s">
        <v>4</v>
      </c>
      <c r="B4" s="32"/>
      <c r="C4" s="32"/>
      <c r="D4" s="32"/>
      <c r="E4" s="32"/>
      <c r="F4" s="74"/>
      <c r="G4" s="32"/>
      <c r="H4" s="32"/>
      <c r="I4" s="66"/>
      <c r="J4" s="67"/>
      <c r="K4" s="130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</row>
    <row r="5" spans="1:133" ht="21" x14ac:dyDescent="0.35">
      <c r="A5" s="33" t="s">
        <v>84</v>
      </c>
      <c r="B5" s="33"/>
      <c r="C5" s="33"/>
      <c r="D5" s="33"/>
      <c r="E5" s="33"/>
      <c r="F5" s="74"/>
      <c r="G5" s="33"/>
      <c r="H5" s="33"/>
      <c r="I5" s="66"/>
      <c r="J5" s="66"/>
      <c r="K5" s="130"/>
      <c r="L5" s="66"/>
      <c r="M5" s="66"/>
      <c r="N5" s="66"/>
      <c r="O5" s="66"/>
      <c r="P5" s="66"/>
      <c r="Q5" s="66"/>
      <c r="R5" s="66"/>
      <c r="S5" s="66"/>
      <c r="T5" s="66"/>
      <c r="U5" s="67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</row>
    <row r="6" spans="1:133" ht="21" customHeight="1" x14ac:dyDescent="0.35">
      <c r="A6" s="193" t="s">
        <v>119</v>
      </c>
      <c r="B6" s="193"/>
      <c r="C6" s="66" t="s">
        <v>121</v>
      </c>
      <c r="D6" s="114"/>
      <c r="E6" s="114"/>
      <c r="F6" s="114"/>
      <c r="G6" s="114"/>
      <c r="H6" s="114"/>
      <c r="I6" s="114"/>
      <c r="J6" s="66"/>
      <c r="K6" s="67"/>
      <c r="L6" s="131"/>
      <c r="M6" s="66"/>
      <c r="N6" s="66"/>
      <c r="O6" s="66"/>
      <c r="P6" s="66"/>
      <c r="Q6" s="66"/>
      <c r="R6" s="66"/>
      <c r="S6" s="66"/>
      <c r="T6" s="67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</row>
    <row r="7" spans="1:133" ht="21" customHeight="1" x14ac:dyDescent="0.35">
      <c r="A7" s="164"/>
      <c r="B7" s="164"/>
      <c r="C7" s="115" t="s">
        <v>120</v>
      </c>
      <c r="D7" s="114"/>
      <c r="E7" s="114"/>
      <c r="F7" s="114"/>
      <c r="G7" s="114"/>
      <c r="H7" s="114"/>
      <c r="I7" s="114"/>
      <c r="J7" s="66"/>
      <c r="K7" s="67"/>
      <c r="L7" s="66"/>
      <c r="M7" s="66"/>
      <c r="N7" s="66"/>
      <c r="O7" s="66"/>
      <c r="P7" s="66"/>
      <c r="Q7" s="66"/>
      <c r="R7" s="66"/>
      <c r="S7" s="66"/>
      <c r="T7" s="67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</row>
    <row r="8" spans="1:133" ht="21" x14ac:dyDescent="0.35">
      <c r="A8" s="31" t="s">
        <v>85</v>
      </c>
      <c r="B8" s="31"/>
      <c r="C8" s="31"/>
      <c r="D8" s="31"/>
      <c r="E8" s="31"/>
      <c r="F8" s="75"/>
      <c r="G8" s="31"/>
      <c r="H8" s="31"/>
      <c r="I8" s="68"/>
      <c r="J8" s="120">
        <f>SUM(H13:H164)</f>
        <v>12716446</v>
      </c>
      <c r="K8" s="37"/>
      <c r="L8" s="37"/>
      <c r="M8" s="37"/>
      <c r="N8" s="37"/>
      <c r="O8" s="66"/>
      <c r="P8" s="66"/>
      <c r="Q8" s="66"/>
      <c r="R8" s="66"/>
      <c r="S8" s="66"/>
      <c r="T8" s="67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</row>
    <row r="9" spans="1:133" ht="18.75" x14ac:dyDescent="0.3">
      <c r="A9" s="9" t="s">
        <v>537</v>
      </c>
      <c r="B9" s="9"/>
      <c r="C9" s="9"/>
      <c r="D9" s="8"/>
      <c r="E9" s="8"/>
      <c r="F9" s="92"/>
      <c r="G9" s="49"/>
      <c r="H9" s="9"/>
      <c r="I9" s="38"/>
      <c r="J9" s="57">
        <v>2</v>
      </c>
      <c r="K9" s="77">
        <v>76</v>
      </c>
      <c r="L9" s="77"/>
      <c r="M9" s="35">
        <f>SUM(J9:L9)</f>
        <v>78</v>
      </c>
      <c r="N9" s="38"/>
      <c r="O9" s="38"/>
      <c r="P9" s="38"/>
      <c r="Q9" s="38"/>
      <c r="R9" s="38"/>
      <c r="S9" s="38"/>
      <c r="T9" s="38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</row>
    <row r="10" spans="1:133" ht="18.75" customHeight="1" x14ac:dyDescent="0.3">
      <c r="A10" s="185" t="s">
        <v>0</v>
      </c>
      <c r="B10" s="178" t="s">
        <v>339</v>
      </c>
      <c r="C10" s="178" t="s">
        <v>1</v>
      </c>
      <c r="D10" s="178" t="s">
        <v>115</v>
      </c>
      <c r="E10" s="189" t="s">
        <v>114</v>
      </c>
      <c r="F10" s="190"/>
      <c r="G10" s="187" t="s">
        <v>2</v>
      </c>
      <c r="H10" s="178" t="s">
        <v>5</v>
      </c>
      <c r="I10" s="178" t="s">
        <v>101</v>
      </c>
      <c r="J10" s="57" t="s">
        <v>95</v>
      </c>
      <c r="K10" s="35" t="s">
        <v>96</v>
      </c>
      <c r="L10" s="35" t="s">
        <v>97</v>
      </c>
      <c r="M10" s="35" t="s">
        <v>98</v>
      </c>
      <c r="N10" s="68"/>
      <c r="O10" s="68"/>
      <c r="P10" s="68"/>
      <c r="Q10" s="68"/>
      <c r="R10" s="68"/>
      <c r="S10" s="68"/>
      <c r="T10" s="68"/>
      <c r="U10" s="68"/>
      <c r="V10" s="68"/>
    </row>
    <row r="11" spans="1:133" ht="18.75" x14ac:dyDescent="0.3">
      <c r="A11" s="186"/>
      <c r="B11" s="179"/>
      <c r="C11" s="179"/>
      <c r="D11" s="179"/>
      <c r="E11" s="191"/>
      <c r="F11" s="192"/>
      <c r="G11" s="188"/>
      <c r="H11" s="179"/>
      <c r="I11" s="179"/>
      <c r="J11" s="35">
        <f>SUM(H13,H63)</f>
        <v>328800</v>
      </c>
      <c r="K11" s="39">
        <f>SUM(H14:H61,H65:H164)</f>
        <v>12387646</v>
      </c>
      <c r="L11" s="35"/>
      <c r="M11" s="39">
        <f>SUM(J11:L11)</f>
        <v>12716446</v>
      </c>
      <c r="N11" s="68"/>
      <c r="O11" s="68"/>
      <c r="P11" s="68"/>
      <c r="Q11" s="68"/>
      <c r="R11" s="68"/>
      <c r="S11" s="68"/>
      <c r="T11" s="68"/>
      <c r="U11" s="38"/>
      <c r="V11" s="68"/>
    </row>
    <row r="12" spans="1:133" ht="39.75" customHeight="1" x14ac:dyDescent="0.3">
      <c r="A12" s="180" t="s">
        <v>141</v>
      </c>
      <c r="B12" s="181"/>
      <c r="C12" s="181"/>
      <c r="D12" s="181"/>
      <c r="E12" s="181"/>
      <c r="F12" s="181"/>
      <c r="G12" s="181"/>
      <c r="H12" s="181"/>
      <c r="I12" s="182"/>
      <c r="J12" s="68"/>
      <c r="K12" s="93"/>
      <c r="L12" s="68"/>
      <c r="M12" s="68"/>
      <c r="N12" s="68"/>
      <c r="O12" s="68"/>
      <c r="Q12" s="68"/>
      <c r="T12" s="68"/>
      <c r="U12" s="68"/>
    </row>
    <row r="13" spans="1:133" ht="75" customHeight="1" x14ac:dyDescent="0.3">
      <c r="A13" s="210" t="s">
        <v>143</v>
      </c>
      <c r="B13" s="209" t="s">
        <v>142</v>
      </c>
      <c r="C13" s="207" t="s">
        <v>99</v>
      </c>
      <c r="D13" s="147" t="s">
        <v>182</v>
      </c>
      <c r="E13" s="50" t="s">
        <v>7</v>
      </c>
      <c r="F13" s="53" t="s">
        <v>111</v>
      </c>
      <c r="G13" s="78" t="s">
        <v>45</v>
      </c>
      <c r="H13" s="55">
        <v>60000</v>
      </c>
      <c r="I13" s="139" t="s">
        <v>103</v>
      </c>
      <c r="J13" s="37"/>
      <c r="K13" s="68"/>
      <c r="L13" s="38"/>
      <c r="M13" s="38"/>
      <c r="N13" s="38"/>
      <c r="O13" s="38"/>
      <c r="T13" s="68"/>
      <c r="U13" s="68"/>
    </row>
    <row r="14" spans="1:133" ht="37.5" x14ac:dyDescent="0.3">
      <c r="A14" s="207"/>
      <c r="B14" s="209"/>
      <c r="C14" s="207"/>
      <c r="D14" s="147"/>
      <c r="E14" s="50" t="s">
        <v>8</v>
      </c>
      <c r="F14" s="53" t="s">
        <v>204</v>
      </c>
      <c r="G14" s="78" t="s">
        <v>45</v>
      </c>
      <c r="H14" s="55">
        <v>30000</v>
      </c>
      <c r="I14" s="88" t="s">
        <v>102</v>
      </c>
      <c r="J14" s="37"/>
      <c r="L14" s="38"/>
      <c r="M14" s="38"/>
      <c r="N14" s="38"/>
      <c r="O14" s="38"/>
      <c r="Q14" s="68"/>
      <c r="S14" s="68"/>
      <c r="T14" s="68"/>
      <c r="X14" s="70"/>
      <c r="Y14" s="71"/>
    </row>
    <row r="15" spans="1:133" ht="18.75" x14ac:dyDescent="0.3">
      <c r="A15" s="24"/>
      <c r="B15" s="148"/>
      <c r="C15" s="147"/>
      <c r="D15" s="147"/>
      <c r="E15" s="50"/>
      <c r="F15" s="53"/>
      <c r="G15" s="78"/>
      <c r="H15" s="55"/>
      <c r="I15" s="88"/>
      <c r="J15" s="37"/>
      <c r="K15" s="71"/>
      <c r="L15" s="38"/>
      <c r="M15" s="38"/>
      <c r="N15" s="38"/>
      <c r="O15" s="38"/>
      <c r="Q15" s="68"/>
      <c r="S15" s="68"/>
      <c r="T15" s="68"/>
      <c r="X15" s="70"/>
      <c r="Y15" s="71"/>
    </row>
    <row r="16" spans="1:133" ht="56.25" x14ac:dyDescent="0.3">
      <c r="A16" s="24"/>
      <c r="B16" s="148"/>
      <c r="C16" s="147"/>
      <c r="D16" s="147"/>
      <c r="E16" s="50" t="s">
        <v>9</v>
      </c>
      <c r="F16" s="53" t="s">
        <v>410</v>
      </c>
      <c r="G16" s="78" t="s">
        <v>45</v>
      </c>
      <c r="H16" s="55">
        <v>36500</v>
      </c>
      <c r="I16" s="88" t="s">
        <v>102</v>
      </c>
      <c r="J16" s="37"/>
      <c r="L16" s="38"/>
      <c r="M16" s="38"/>
      <c r="N16" s="38"/>
      <c r="O16" s="38"/>
      <c r="Q16" s="68"/>
      <c r="S16" s="68"/>
      <c r="T16" s="68"/>
      <c r="X16" s="70"/>
      <c r="Y16" s="71"/>
    </row>
    <row r="17" spans="1:25" ht="18.75" x14ac:dyDescent="0.3">
      <c r="A17" s="24"/>
      <c r="B17" s="148"/>
      <c r="C17" s="147"/>
      <c r="D17" s="147"/>
      <c r="E17" s="50"/>
      <c r="F17" s="53"/>
      <c r="G17" s="78"/>
      <c r="H17" s="55"/>
      <c r="I17" s="88"/>
      <c r="J17" s="37"/>
      <c r="L17" s="38"/>
      <c r="M17" s="38"/>
      <c r="N17" s="38"/>
      <c r="O17" s="38"/>
      <c r="Q17" s="68"/>
      <c r="S17" s="68"/>
      <c r="T17" s="68"/>
      <c r="X17" s="70"/>
      <c r="Y17" s="71"/>
    </row>
    <row r="18" spans="1:25" ht="37.5" x14ac:dyDescent="0.3">
      <c r="A18" s="24"/>
      <c r="B18" s="148"/>
      <c r="C18" s="147"/>
      <c r="D18" s="147"/>
      <c r="E18" s="50" t="s">
        <v>10</v>
      </c>
      <c r="F18" s="53" t="s">
        <v>411</v>
      </c>
      <c r="G18" s="78" t="s">
        <v>45</v>
      </c>
      <c r="H18" s="55">
        <v>8900</v>
      </c>
      <c r="I18" s="88" t="s">
        <v>102</v>
      </c>
      <c r="J18" s="37"/>
      <c r="L18" s="38"/>
      <c r="M18" s="38"/>
      <c r="N18" s="38"/>
      <c r="O18" s="38"/>
      <c r="Q18" s="68"/>
      <c r="S18" s="68"/>
      <c r="T18" s="68"/>
      <c r="X18" s="70"/>
      <c r="Y18" s="71"/>
    </row>
    <row r="19" spans="1:25" ht="18.75" x14ac:dyDescent="0.3">
      <c r="A19" s="24"/>
      <c r="B19" s="148"/>
      <c r="C19" s="147"/>
      <c r="D19" s="147"/>
      <c r="E19" s="50"/>
      <c r="F19" s="53"/>
      <c r="G19" s="78"/>
      <c r="H19" s="55"/>
      <c r="I19" s="88"/>
      <c r="J19" s="37"/>
      <c r="L19" s="38"/>
      <c r="M19" s="38"/>
      <c r="N19" s="38"/>
      <c r="O19" s="38"/>
      <c r="Q19" s="68"/>
      <c r="S19" s="68"/>
      <c r="T19" s="68"/>
      <c r="X19" s="70"/>
      <c r="Y19" s="71"/>
    </row>
    <row r="20" spans="1:25" ht="37.5" x14ac:dyDescent="0.3">
      <c r="A20" s="24"/>
      <c r="B20" s="148"/>
      <c r="C20" s="147"/>
      <c r="D20" s="147"/>
      <c r="E20" s="50" t="s">
        <v>11</v>
      </c>
      <c r="F20" s="53" t="s">
        <v>412</v>
      </c>
      <c r="G20" s="52" t="s">
        <v>50</v>
      </c>
      <c r="H20" s="55">
        <v>27200</v>
      </c>
      <c r="I20" s="88" t="s">
        <v>102</v>
      </c>
      <c r="J20" s="37"/>
      <c r="L20" s="38"/>
      <c r="M20" s="38"/>
      <c r="N20" s="38"/>
      <c r="O20" s="38"/>
      <c r="Q20" s="68"/>
      <c r="S20" s="68"/>
      <c r="T20" s="68"/>
      <c r="X20" s="70"/>
      <c r="Y20" s="71"/>
    </row>
    <row r="21" spans="1:25" ht="18.75" x14ac:dyDescent="0.3">
      <c r="A21" s="121"/>
      <c r="B21" s="48"/>
      <c r="C21" s="111"/>
      <c r="D21" s="111"/>
      <c r="E21" s="51"/>
      <c r="F21" s="54"/>
      <c r="G21" s="82"/>
      <c r="H21" s="56"/>
      <c r="I21" s="89"/>
      <c r="J21" s="37"/>
      <c r="L21" s="38"/>
      <c r="M21" s="38"/>
      <c r="N21" s="38"/>
      <c r="O21" s="38"/>
      <c r="Q21" s="68"/>
      <c r="S21" s="68"/>
      <c r="T21" s="68"/>
      <c r="X21" s="70"/>
      <c r="Y21" s="71"/>
    </row>
    <row r="22" spans="1:25" ht="37.5" x14ac:dyDescent="0.3">
      <c r="A22" s="24"/>
      <c r="B22" s="148"/>
      <c r="C22" s="147"/>
      <c r="D22" s="147"/>
      <c r="E22" s="50" t="s">
        <v>12</v>
      </c>
      <c r="F22" s="53" t="s">
        <v>206</v>
      </c>
      <c r="G22" s="52" t="s">
        <v>44</v>
      </c>
      <c r="H22" s="55">
        <v>38000</v>
      </c>
      <c r="I22" s="88" t="s">
        <v>102</v>
      </c>
      <c r="J22" s="37"/>
      <c r="L22" s="38"/>
      <c r="M22" s="38"/>
      <c r="N22" s="38"/>
      <c r="O22" s="38"/>
      <c r="Q22" s="68"/>
      <c r="S22" s="68"/>
      <c r="T22" s="68"/>
      <c r="X22" s="70"/>
      <c r="Y22" s="71"/>
    </row>
    <row r="23" spans="1:25" ht="18.75" x14ac:dyDescent="0.3">
      <c r="A23" s="24"/>
      <c r="B23" s="148"/>
      <c r="C23" s="147"/>
      <c r="D23" s="147"/>
      <c r="E23" s="50"/>
      <c r="F23" s="53"/>
      <c r="G23" s="78"/>
      <c r="H23" s="55"/>
      <c r="I23" s="88"/>
      <c r="J23" s="37"/>
      <c r="L23" s="38"/>
      <c r="M23" s="38"/>
      <c r="N23" s="38"/>
      <c r="O23" s="38"/>
      <c r="Q23" s="68"/>
      <c r="S23" s="68"/>
      <c r="T23" s="68"/>
      <c r="X23" s="70"/>
      <c r="Y23" s="71"/>
    </row>
    <row r="24" spans="1:25" ht="18.75" x14ac:dyDescent="0.3">
      <c r="A24" s="24"/>
      <c r="B24" s="148"/>
      <c r="C24" s="147"/>
      <c r="D24" s="147"/>
      <c r="E24" s="50" t="s">
        <v>13</v>
      </c>
      <c r="F24" s="53" t="s">
        <v>239</v>
      </c>
      <c r="G24" s="78" t="s">
        <v>78</v>
      </c>
      <c r="H24" s="55">
        <v>186500</v>
      </c>
      <c r="I24" s="88" t="s">
        <v>102</v>
      </c>
      <c r="J24" s="37"/>
      <c r="L24" s="38"/>
      <c r="M24" s="38"/>
      <c r="N24" s="38"/>
      <c r="O24" s="38"/>
      <c r="Q24" s="68"/>
      <c r="S24" s="68"/>
      <c r="T24" s="68"/>
      <c r="X24" s="70"/>
      <c r="Y24" s="71"/>
    </row>
    <row r="25" spans="1:25" ht="18.75" x14ac:dyDescent="0.3">
      <c r="A25" s="24"/>
      <c r="B25" s="148"/>
      <c r="C25" s="147"/>
      <c r="D25" s="147"/>
      <c r="E25" s="50"/>
      <c r="F25" s="53"/>
      <c r="G25" s="78"/>
      <c r="H25" s="55"/>
      <c r="I25" s="88"/>
      <c r="J25" s="37"/>
      <c r="L25" s="38"/>
      <c r="M25" s="38"/>
      <c r="N25" s="38"/>
      <c r="O25" s="38"/>
      <c r="Q25" s="68"/>
      <c r="S25" s="68"/>
      <c r="T25" s="68"/>
      <c r="X25" s="70"/>
      <c r="Y25" s="71"/>
    </row>
    <row r="26" spans="1:25" ht="75" x14ac:dyDescent="0.3">
      <c r="A26" s="24"/>
      <c r="B26" s="148"/>
      <c r="C26" s="147"/>
      <c r="D26" s="147" t="s">
        <v>183</v>
      </c>
      <c r="E26" s="50" t="s">
        <v>14</v>
      </c>
      <c r="F26" s="44" t="s">
        <v>413</v>
      </c>
      <c r="G26" s="55" t="s">
        <v>43</v>
      </c>
      <c r="H26" s="145">
        <v>6560</v>
      </c>
      <c r="I26" s="88" t="s">
        <v>102</v>
      </c>
      <c r="L26" s="38"/>
      <c r="M26" s="38"/>
      <c r="N26" s="38"/>
      <c r="O26" s="38"/>
      <c r="X26" s="70"/>
      <c r="Y26" s="71"/>
    </row>
    <row r="27" spans="1:25" ht="37.5" x14ac:dyDescent="0.3">
      <c r="A27" s="147"/>
      <c r="B27" s="148"/>
      <c r="C27" s="147"/>
      <c r="D27" s="147"/>
      <c r="E27" s="50" t="s">
        <v>15</v>
      </c>
      <c r="F27" s="44" t="s">
        <v>415</v>
      </c>
      <c r="G27" s="55" t="s">
        <v>43</v>
      </c>
      <c r="H27" s="145">
        <v>8060</v>
      </c>
      <c r="I27" s="88" t="s">
        <v>102</v>
      </c>
      <c r="L27" s="38"/>
      <c r="M27" s="38"/>
      <c r="N27" s="38"/>
      <c r="O27" s="38"/>
      <c r="X27" s="70"/>
      <c r="Y27" s="71"/>
    </row>
    <row r="28" spans="1:25" ht="18.75" x14ac:dyDescent="0.3">
      <c r="A28" s="147"/>
      <c r="B28" s="148"/>
      <c r="C28" s="147"/>
      <c r="D28" s="147"/>
      <c r="E28" s="50"/>
      <c r="F28" s="44"/>
      <c r="G28" s="55"/>
      <c r="H28" s="145"/>
      <c r="I28" s="88"/>
      <c r="L28" s="38"/>
      <c r="M28" s="38"/>
      <c r="N28" s="38"/>
      <c r="O28" s="38"/>
      <c r="X28" s="70"/>
      <c r="Y28" s="71"/>
    </row>
    <row r="29" spans="1:25" ht="56.25" x14ac:dyDescent="0.3">
      <c r="A29" s="147"/>
      <c r="B29" s="148"/>
      <c r="C29" s="147"/>
      <c r="D29" s="147"/>
      <c r="E29" s="50" t="s">
        <v>16</v>
      </c>
      <c r="F29" s="44" t="s">
        <v>414</v>
      </c>
      <c r="G29" s="52" t="s">
        <v>50</v>
      </c>
      <c r="H29" s="145">
        <v>43600</v>
      </c>
      <c r="I29" s="88" t="s">
        <v>102</v>
      </c>
      <c r="L29" s="38"/>
      <c r="M29" s="38"/>
      <c r="N29" s="38"/>
      <c r="O29" s="38"/>
      <c r="X29" s="70"/>
      <c r="Y29" s="71"/>
    </row>
    <row r="30" spans="1:25" ht="18.75" x14ac:dyDescent="0.3">
      <c r="A30" s="147"/>
      <c r="B30" s="148"/>
      <c r="C30" s="147"/>
      <c r="D30" s="147"/>
      <c r="E30" s="50"/>
      <c r="F30" s="44"/>
      <c r="G30" s="55"/>
      <c r="H30" s="145"/>
      <c r="I30" s="88"/>
      <c r="L30" s="38"/>
      <c r="M30" s="38"/>
      <c r="N30" s="38"/>
      <c r="O30" s="38"/>
      <c r="X30" s="70"/>
      <c r="Y30" s="71"/>
    </row>
    <row r="31" spans="1:25" ht="37.5" x14ac:dyDescent="0.3">
      <c r="A31" s="147"/>
      <c r="B31" s="148"/>
      <c r="C31" s="147"/>
      <c r="D31" s="147"/>
      <c r="E31" s="50" t="s">
        <v>17</v>
      </c>
      <c r="F31" s="53" t="s">
        <v>417</v>
      </c>
      <c r="G31" s="78" t="s">
        <v>211</v>
      </c>
      <c r="H31" s="42">
        <v>27240</v>
      </c>
      <c r="I31" s="88" t="s">
        <v>102</v>
      </c>
      <c r="L31" s="38"/>
      <c r="M31" s="38"/>
      <c r="N31" s="38"/>
      <c r="O31" s="38"/>
      <c r="X31" s="70"/>
      <c r="Y31" s="71"/>
    </row>
    <row r="32" spans="1:25" ht="18.75" x14ac:dyDescent="0.3">
      <c r="A32" s="147"/>
      <c r="B32" s="148"/>
      <c r="C32" s="147"/>
      <c r="D32" s="147"/>
      <c r="E32" s="50"/>
      <c r="F32" s="53"/>
      <c r="G32" s="52"/>
      <c r="H32" s="42"/>
      <c r="I32" s="88"/>
      <c r="L32" s="38"/>
      <c r="M32" s="38"/>
      <c r="N32" s="38"/>
      <c r="O32" s="38"/>
      <c r="X32" s="70"/>
      <c r="Y32" s="71"/>
    </row>
    <row r="33" spans="1:25" ht="37.5" x14ac:dyDescent="0.3">
      <c r="A33" s="147"/>
      <c r="B33" s="148"/>
      <c r="C33" s="147"/>
      <c r="D33" s="147"/>
      <c r="E33" s="50" t="s">
        <v>18</v>
      </c>
      <c r="F33" s="53" t="s">
        <v>212</v>
      </c>
      <c r="G33" s="78" t="s">
        <v>211</v>
      </c>
      <c r="H33" s="42">
        <v>710900</v>
      </c>
      <c r="I33" s="88" t="s">
        <v>102</v>
      </c>
      <c r="L33" s="38"/>
      <c r="M33" s="38"/>
      <c r="N33" s="38"/>
      <c r="O33" s="38"/>
      <c r="X33" s="70"/>
      <c r="Y33" s="71"/>
    </row>
    <row r="34" spans="1:25" ht="18.75" x14ac:dyDescent="0.3">
      <c r="A34" s="147"/>
      <c r="B34" s="148"/>
      <c r="C34" s="147"/>
      <c r="D34" s="147"/>
      <c r="E34" s="50"/>
      <c r="F34" s="53"/>
      <c r="G34" s="78"/>
      <c r="H34" s="42"/>
      <c r="I34" s="88"/>
      <c r="L34" s="38"/>
      <c r="M34" s="38"/>
      <c r="N34" s="38"/>
      <c r="O34" s="38"/>
      <c r="X34" s="70"/>
      <c r="Y34" s="71"/>
    </row>
    <row r="35" spans="1:25" ht="37.5" x14ac:dyDescent="0.3">
      <c r="A35" s="147"/>
      <c r="B35" s="148"/>
      <c r="C35" s="147"/>
      <c r="D35" s="147"/>
      <c r="E35" s="50" t="s">
        <v>19</v>
      </c>
      <c r="F35" s="53" t="s">
        <v>112</v>
      </c>
      <c r="G35" s="78" t="s">
        <v>211</v>
      </c>
      <c r="H35" s="42">
        <v>2724100</v>
      </c>
      <c r="I35" s="88" t="s">
        <v>102</v>
      </c>
      <c r="L35" s="38"/>
      <c r="M35" s="38"/>
      <c r="N35" s="38"/>
      <c r="O35" s="38"/>
      <c r="X35" s="70"/>
      <c r="Y35" s="71"/>
    </row>
    <row r="36" spans="1:25" ht="15" customHeight="1" x14ac:dyDescent="0.3">
      <c r="A36" s="147"/>
      <c r="B36" s="148"/>
      <c r="C36" s="147"/>
      <c r="D36" s="147"/>
      <c r="E36" s="50"/>
      <c r="F36" s="53"/>
      <c r="G36" s="78"/>
      <c r="H36" s="42"/>
      <c r="I36" s="90"/>
      <c r="L36" s="38"/>
      <c r="M36" s="38"/>
      <c r="N36" s="38"/>
      <c r="O36" s="38"/>
      <c r="X36" s="70"/>
      <c r="Y36" s="71"/>
    </row>
    <row r="37" spans="1:25" ht="75" x14ac:dyDescent="0.3">
      <c r="A37" s="147" t="s">
        <v>144</v>
      </c>
      <c r="B37" s="148" t="s">
        <v>149</v>
      </c>
      <c r="C37" s="147"/>
      <c r="D37" s="147" t="s">
        <v>184</v>
      </c>
      <c r="E37" s="50" t="s">
        <v>20</v>
      </c>
      <c r="F37" s="44" t="s">
        <v>437</v>
      </c>
      <c r="G37" s="55" t="s">
        <v>43</v>
      </c>
      <c r="H37" s="145">
        <v>4500</v>
      </c>
      <c r="I37" s="88" t="s">
        <v>102</v>
      </c>
      <c r="L37" s="38"/>
      <c r="M37" s="38"/>
      <c r="N37" s="38"/>
      <c r="O37" s="38"/>
      <c r="X37" s="70"/>
      <c r="Y37" s="71"/>
    </row>
    <row r="38" spans="1:25" ht="18.75" x14ac:dyDescent="0.3">
      <c r="A38" s="111"/>
      <c r="B38" s="48"/>
      <c r="C38" s="111"/>
      <c r="D38" s="111"/>
      <c r="E38" s="51"/>
      <c r="F38" s="94"/>
      <c r="G38" s="14"/>
      <c r="H38" s="172"/>
      <c r="I38" s="89"/>
      <c r="L38" s="38"/>
      <c r="M38" s="38"/>
      <c r="N38" s="38"/>
      <c r="O38" s="38"/>
      <c r="X38" s="70"/>
      <c r="Y38" s="71"/>
    </row>
    <row r="39" spans="1:25" ht="56.25" x14ac:dyDescent="0.3">
      <c r="A39" s="147"/>
      <c r="B39" s="148"/>
      <c r="C39" s="147"/>
      <c r="D39" s="147"/>
      <c r="E39" s="50" t="s">
        <v>21</v>
      </c>
      <c r="F39" s="44" t="s">
        <v>438</v>
      </c>
      <c r="G39" s="55" t="s">
        <v>43</v>
      </c>
      <c r="H39" s="145">
        <v>4500</v>
      </c>
      <c r="I39" s="88" t="s">
        <v>102</v>
      </c>
      <c r="L39" s="38"/>
      <c r="M39" s="38"/>
      <c r="N39" s="38"/>
      <c r="O39" s="38"/>
      <c r="X39" s="70"/>
      <c r="Y39" s="71"/>
    </row>
    <row r="40" spans="1:25" ht="18.75" x14ac:dyDescent="0.3">
      <c r="A40" s="147"/>
      <c r="B40" s="148"/>
      <c r="C40" s="147"/>
      <c r="D40" s="147"/>
      <c r="E40" s="50"/>
      <c r="F40" s="44"/>
      <c r="G40" s="52"/>
      <c r="H40" s="145"/>
      <c r="I40" s="88"/>
      <c r="L40" s="38"/>
      <c r="M40" s="38"/>
      <c r="N40" s="38"/>
      <c r="O40" s="38"/>
      <c r="X40" s="70"/>
      <c r="Y40" s="71"/>
    </row>
    <row r="41" spans="1:25" ht="56.25" x14ac:dyDescent="0.3">
      <c r="A41" s="147"/>
      <c r="B41" s="148"/>
      <c r="C41" s="147"/>
      <c r="D41" s="147"/>
      <c r="E41" s="50" t="s">
        <v>22</v>
      </c>
      <c r="F41" s="53" t="s">
        <v>439</v>
      </c>
      <c r="G41" s="55" t="s">
        <v>43</v>
      </c>
      <c r="H41" s="55">
        <v>16560</v>
      </c>
      <c r="I41" s="88" t="s">
        <v>102</v>
      </c>
      <c r="L41" s="38"/>
      <c r="M41" s="38"/>
      <c r="N41" s="38"/>
      <c r="O41" s="38"/>
      <c r="X41" s="70"/>
      <c r="Y41" s="71"/>
    </row>
    <row r="42" spans="1:25" ht="18.75" x14ac:dyDescent="0.3">
      <c r="A42" s="147"/>
      <c r="B42" s="148"/>
      <c r="C42" s="147"/>
      <c r="D42" s="147"/>
      <c r="E42" s="50"/>
      <c r="F42" s="53"/>
      <c r="G42" s="55"/>
      <c r="H42" s="55"/>
      <c r="I42" s="88"/>
      <c r="L42" s="38"/>
      <c r="M42" s="38"/>
      <c r="N42" s="38"/>
      <c r="O42" s="38"/>
      <c r="X42" s="70"/>
      <c r="Y42" s="71"/>
    </row>
    <row r="43" spans="1:25" ht="37.5" x14ac:dyDescent="0.3">
      <c r="A43" s="147"/>
      <c r="B43" s="148"/>
      <c r="C43" s="147"/>
      <c r="D43" s="147"/>
      <c r="E43" s="50" t="s">
        <v>23</v>
      </c>
      <c r="F43" s="53" t="s">
        <v>440</v>
      </c>
      <c r="G43" s="55" t="s">
        <v>43</v>
      </c>
      <c r="H43" s="55">
        <v>10800</v>
      </c>
      <c r="I43" s="88" t="s">
        <v>102</v>
      </c>
      <c r="L43" s="38"/>
      <c r="M43" s="38"/>
      <c r="N43" s="38"/>
      <c r="O43" s="38"/>
      <c r="X43" s="70"/>
      <c r="Y43" s="71"/>
    </row>
    <row r="44" spans="1:25" ht="18.75" x14ac:dyDescent="0.3">
      <c r="A44" s="147"/>
      <c r="B44" s="148"/>
      <c r="C44" s="147"/>
      <c r="D44" s="147"/>
      <c r="E44" s="50"/>
      <c r="F44" s="53"/>
      <c r="G44" s="55"/>
      <c r="H44" s="55"/>
      <c r="I44" s="88"/>
      <c r="L44" s="38"/>
      <c r="M44" s="38"/>
      <c r="N44" s="38"/>
      <c r="O44" s="38"/>
      <c r="X44" s="70"/>
      <c r="Y44" s="71"/>
    </row>
    <row r="45" spans="1:25" ht="37.5" x14ac:dyDescent="0.3">
      <c r="A45" s="147"/>
      <c r="B45" s="148"/>
      <c r="C45" s="147"/>
      <c r="D45" s="147"/>
      <c r="E45" s="50" t="s">
        <v>24</v>
      </c>
      <c r="F45" s="53" t="s">
        <v>441</v>
      </c>
      <c r="G45" s="55" t="s">
        <v>43</v>
      </c>
      <c r="H45" s="55">
        <v>2165</v>
      </c>
      <c r="I45" s="88" t="s">
        <v>102</v>
      </c>
      <c r="L45" s="38"/>
      <c r="M45" s="38"/>
      <c r="N45" s="38"/>
      <c r="O45" s="38"/>
      <c r="X45" s="70"/>
      <c r="Y45" s="71"/>
    </row>
    <row r="46" spans="1:25" ht="18.75" x14ac:dyDescent="0.3">
      <c r="A46" s="147"/>
      <c r="B46" s="148"/>
      <c r="C46" s="147"/>
      <c r="D46" s="147"/>
      <c r="E46" s="50"/>
      <c r="F46" s="53"/>
      <c r="G46" s="55"/>
      <c r="H46" s="55"/>
      <c r="I46" s="88"/>
      <c r="L46" s="38"/>
      <c r="M46" s="38"/>
      <c r="N46" s="38"/>
      <c r="O46" s="38"/>
      <c r="X46" s="70"/>
      <c r="Y46" s="71"/>
    </row>
    <row r="47" spans="1:25" ht="56.25" x14ac:dyDescent="0.3">
      <c r="A47" s="147"/>
      <c r="B47" s="148"/>
      <c r="C47" s="147"/>
      <c r="D47" s="147"/>
      <c r="E47" s="50" t="s">
        <v>25</v>
      </c>
      <c r="F47" s="53" t="s">
        <v>442</v>
      </c>
      <c r="G47" s="55" t="s">
        <v>43</v>
      </c>
      <c r="H47" s="55">
        <v>13375</v>
      </c>
      <c r="I47" s="88" t="s">
        <v>102</v>
      </c>
      <c r="L47" s="38"/>
      <c r="M47" s="38"/>
      <c r="N47" s="38"/>
      <c r="O47" s="38"/>
      <c r="X47" s="70"/>
      <c r="Y47" s="71"/>
    </row>
    <row r="48" spans="1:25" ht="18.75" x14ac:dyDescent="0.3">
      <c r="A48" s="147"/>
      <c r="B48" s="148"/>
      <c r="C48" s="147"/>
      <c r="D48" s="147"/>
      <c r="E48" s="50"/>
      <c r="F48" s="53"/>
      <c r="G48" s="55"/>
      <c r="H48" s="55"/>
      <c r="I48" s="88"/>
      <c r="L48" s="38"/>
      <c r="M48" s="38"/>
      <c r="N48" s="38"/>
      <c r="O48" s="38"/>
      <c r="X48" s="70"/>
      <c r="Y48" s="71"/>
    </row>
    <row r="49" spans="1:25" ht="56.25" x14ac:dyDescent="0.3">
      <c r="A49" s="147"/>
      <c r="B49" s="148"/>
      <c r="C49" s="147"/>
      <c r="D49" s="147"/>
      <c r="E49" s="50" t="s">
        <v>251</v>
      </c>
      <c r="F49" s="53" t="s">
        <v>443</v>
      </c>
      <c r="G49" s="55" t="s">
        <v>43</v>
      </c>
      <c r="H49" s="55">
        <v>64700</v>
      </c>
      <c r="I49" s="88" t="s">
        <v>102</v>
      </c>
      <c r="L49" s="38"/>
      <c r="M49" s="38"/>
      <c r="N49" s="38"/>
      <c r="O49" s="38"/>
      <c r="X49" s="70"/>
      <c r="Y49" s="71"/>
    </row>
    <row r="50" spans="1:25" ht="18.75" x14ac:dyDescent="0.3">
      <c r="A50" s="147"/>
      <c r="B50" s="148"/>
      <c r="C50" s="147"/>
      <c r="D50" s="147"/>
      <c r="E50" s="50"/>
      <c r="F50" s="53"/>
      <c r="G50" s="55"/>
      <c r="H50" s="55"/>
      <c r="I50" s="88"/>
      <c r="L50" s="38"/>
      <c r="M50" s="38"/>
      <c r="N50" s="38"/>
      <c r="O50" s="38"/>
      <c r="X50" s="70"/>
      <c r="Y50" s="71"/>
    </row>
    <row r="51" spans="1:25" ht="37.5" x14ac:dyDescent="0.3">
      <c r="A51" s="147"/>
      <c r="B51" s="148"/>
      <c r="C51" s="147"/>
      <c r="D51" s="147"/>
      <c r="E51" s="50" t="s">
        <v>252</v>
      </c>
      <c r="F51" s="53" t="s">
        <v>444</v>
      </c>
      <c r="G51" s="55" t="s">
        <v>43</v>
      </c>
      <c r="H51" s="55">
        <v>5000</v>
      </c>
      <c r="I51" s="88" t="s">
        <v>102</v>
      </c>
      <c r="L51" s="38"/>
      <c r="M51" s="38"/>
      <c r="N51" s="38"/>
      <c r="O51" s="38"/>
      <c r="X51" s="70"/>
      <c r="Y51" s="71"/>
    </row>
    <row r="52" spans="1:25" ht="18.75" x14ac:dyDescent="0.3">
      <c r="A52" s="147"/>
      <c r="B52" s="148"/>
      <c r="C52" s="147"/>
      <c r="D52" s="147"/>
      <c r="E52" s="50"/>
      <c r="F52" s="53"/>
      <c r="G52" s="55"/>
      <c r="H52" s="55"/>
      <c r="I52" s="88"/>
      <c r="L52" s="38"/>
      <c r="M52" s="38"/>
      <c r="N52" s="38"/>
      <c r="O52" s="38"/>
      <c r="X52" s="70"/>
      <c r="Y52" s="71"/>
    </row>
    <row r="53" spans="1:25" ht="18.75" x14ac:dyDescent="0.3">
      <c r="A53" s="147"/>
      <c r="B53" s="148"/>
      <c r="C53" s="147"/>
      <c r="D53" s="147"/>
      <c r="E53" s="50" t="s">
        <v>253</v>
      </c>
      <c r="F53" s="53" t="s">
        <v>445</v>
      </c>
      <c r="G53" s="55" t="s">
        <v>43</v>
      </c>
      <c r="H53" s="55">
        <v>5000</v>
      </c>
      <c r="I53" s="88" t="s">
        <v>102</v>
      </c>
      <c r="L53" s="38"/>
      <c r="M53" s="38"/>
      <c r="N53" s="38"/>
      <c r="O53" s="38"/>
      <c r="X53" s="70"/>
      <c r="Y53" s="71"/>
    </row>
    <row r="54" spans="1:25" ht="18.75" x14ac:dyDescent="0.3">
      <c r="A54" s="147"/>
      <c r="B54" s="148"/>
      <c r="C54" s="147"/>
      <c r="D54" s="147"/>
      <c r="E54" s="50"/>
      <c r="F54" s="53"/>
      <c r="G54" s="55"/>
      <c r="H54" s="55"/>
      <c r="I54" s="88"/>
      <c r="L54" s="38"/>
      <c r="M54" s="38"/>
      <c r="N54" s="38"/>
      <c r="O54" s="38"/>
      <c r="X54" s="70"/>
      <c r="Y54" s="71"/>
    </row>
    <row r="55" spans="1:25" ht="37.5" x14ac:dyDescent="0.3">
      <c r="A55" s="147"/>
      <c r="B55" s="148"/>
      <c r="C55" s="147"/>
      <c r="D55" s="147"/>
      <c r="E55" s="50" t="s">
        <v>254</v>
      </c>
      <c r="F55" s="53" t="s">
        <v>446</v>
      </c>
      <c r="G55" s="55" t="s">
        <v>43</v>
      </c>
      <c r="H55" s="55">
        <v>2500</v>
      </c>
      <c r="I55" s="88" t="s">
        <v>102</v>
      </c>
      <c r="L55" s="38"/>
      <c r="M55" s="38"/>
      <c r="N55" s="38"/>
      <c r="O55" s="38"/>
      <c r="X55" s="70"/>
      <c r="Y55" s="71"/>
    </row>
    <row r="56" spans="1:25" ht="18.75" x14ac:dyDescent="0.3">
      <c r="A56" s="111"/>
      <c r="B56" s="48"/>
      <c r="C56" s="111"/>
      <c r="D56" s="111"/>
      <c r="E56" s="51"/>
      <c r="F56" s="54"/>
      <c r="G56" s="56"/>
      <c r="H56" s="56"/>
      <c r="I56" s="89"/>
      <c r="L56" s="38"/>
      <c r="M56" s="38"/>
      <c r="N56" s="38"/>
      <c r="O56" s="38"/>
      <c r="X56" s="70"/>
      <c r="Y56" s="71"/>
    </row>
    <row r="57" spans="1:25" ht="37.5" x14ac:dyDescent="0.3">
      <c r="A57" s="147"/>
      <c r="B57" s="148"/>
      <c r="C57" s="147"/>
      <c r="D57" s="147"/>
      <c r="E57" s="50" t="s">
        <v>26</v>
      </c>
      <c r="F57" s="53" t="s">
        <v>447</v>
      </c>
      <c r="G57" s="55" t="s">
        <v>43</v>
      </c>
      <c r="H57" s="55">
        <v>2500</v>
      </c>
      <c r="I57" s="88" t="s">
        <v>102</v>
      </c>
      <c r="L57" s="38"/>
      <c r="M57" s="38"/>
      <c r="N57" s="38"/>
      <c r="O57" s="38"/>
      <c r="X57" s="70"/>
      <c r="Y57" s="71"/>
    </row>
    <row r="58" spans="1:25" ht="18.75" x14ac:dyDescent="0.3">
      <c r="A58" s="147"/>
      <c r="B58" s="148"/>
      <c r="C58" s="147"/>
      <c r="D58" s="147"/>
      <c r="E58" s="50"/>
      <c r="F58" s="53"/>
      <c r="G58" s="55"/>
      <c r="H58" s="55"/>
      <c r="I58" s="88"/>
      <c r="L58" s="38"/>
      <c r="M58" s="38"/>
      <c r="N58" s="38"/>
      <c r="O58" s="38"/>
      <c r="X58" s="70"/>
      <c r="Y58" s="71"/>
    </row>
    <row r="59" spans="1:25" ht="37.5" x14ac:dyDescent="0.3">
      <c r="A59" s="147"/>
      <c r="B59" s="148"/>
      <c r="C59" s="147"/>
      <c r="D59" s="147"/>
      <c r="E59" s="50" t="s">
        <v>27</v>
      </c>
      <c r="F59" s="53" t="s">
        <v>448</v>
      </c>
      <c r="G59" s="55" t="s">
        <v>43</v>
      </c>
      <c r="H59" s="55">
        <v>46100</v>
      </c>
      <c r="I59" s="88" t="s">
        <v>102</v>
      </c>
      <c r="L59" s="38"/>
      <c r="M59" s="38"/>
      <c r="N59" s="38"/>
      <c r="O59" s="38"/>
      <c r="X59" s="70"/>
      <c r="Y59" s="71"/>
    </row>
    <row r="60" spans="1:25" ht="18.75" x14ac:dyDescent="0.3">
      <c r="A60" s="147"/>
      <c r="B60" s="148"/>
      <c r="C60" s="147"/>
      <c r="D60" s="147"/>
      <c r="E60" s="50"/>
      <c r="F60" s="53"/>
      <c r="G60" s="55"/>
      <c r="H60" s="55"/>
      <c r="I60" s="88"/>
      <c r="L60" s="38"/>
      <c r="M60" s="38"/>
      <c r="N60" s="38"/>
      <c r="O60" s="38"/>
      <c r="X60" s="70"/>
      <c r="Y60" s="71"/>
    </row>
    <row r="61" spans="1:25" ht="18.75" x14ac:dyDescent="0.3">
      <c r="A61" s="147"/>
      <c r="B61" s="148"/>
      <c r="C61" s="147"/>
      <c r="D61" s="147"/>
      <c r="E61" s="50" t="s">
        <v>28</v>
      </c>
      <c r="F61" s="53" t="s">
        <v>449</v>
      </c>
      <c r="G61" s="55" t="s">
        <v>43</v>
      </c>
      <c r="H61" s="55">
        <v>16200</v>
      </c>
      <c r="I61" s="88" t="s">
        <v>102</v>
      </c>
      <c r="L61" s="38"/>
      <c r="M61" s="38"/>
      <c r="N61" s="38"/>
      <c r="O61" s="38"/>
      <c r="X61" s="70"/>
      <c r="Y61" s="71"/>
    </row>
    <row r="62" spans="1:25" ht="18.75" x14ac:dyDescent="0.3">
      <c r="A62" s="147"/>
      <c r="B62" s="148"/>
      <c r="C62" s="147"/>
      <c r="D62" s="147"/>
      <c r="E62" s="50"/>
      <c r="F62" s="53"/>
      <c r="G62" s="55"/>
      <c r="H62" s="55"/>
      <c r="I62" s="88"/>
      <c r="L62" s="38"/>
      <c r="M62" s="38"/>
      <c r="N62" s="38"/>
      <c r="O62" s="38"/>
      <c r="X62" s="70"/>
      <c r="Y62" s="71"/>
    </row>
    <row r="63" spans="1:25" ht="56.25" x14ac:dyDescent="0.3">
      <c r="A63" s="147"/>
      <c r="B63" s="148"/>
      <c r="C63" s="147"/>
      <c r="D63" s="147"/>
      <c r="E63" s="50" t="s">
        <v>29</v>
      </c>
      <c r="F63" s="53" t="s">
        <v>202</v>
      </c>
      <c r="G63" s="55" t="s">
        <v>45</v>
      </c>
      <c r="H63" s="55">
        <v>268800</v>
      </c>
      <c r="I63" s="88" t="s">
        <v>103</v>
      </c>
      <c r="L63" s="38"/>
      <c r="M63" s="38"/>
      <c r="N63" s="38"/>
      <c r="O63" s="38"/>
      <c r="X63" s="70"/>
      <c r="Y63" s="71"/>
    </row>
    <row r="64" spans="1:25" ht="18.75" x14ac:dyDescent="0.3">
      <c r="A64" s="147"/>
      <c r="B64" s="148"/>
      <c r="C64" s="147"/>
      <c r="D64" s="147"/>
      <c r="E64" s="50"/>
      <c r="F64" s="53"/>
      <c r="G64" s="55"/>
      <c r="H64" s="55"/>
      <c r="I64" s="88"/>
      <c r="L64" s="38"/>
      <c r="M64" s="38"/>
      <c r="N64" s="38"/>
      <c r="O64" s="38"/>
      <c r="X64" s="70"/>
      <c r="Y64" s="71"/>
    </row>
    <row r="65" spans="1:25" ht="37.5" x14ac:dyDescent="0.3">
      <c r="A65" s="147"/>
      <c r="B65" s="148"/>
      <c r="C65" s="147"/>
      <c r="D65" s="147"/>
      <c r="E65" s="50" t="s">
        <v>255</v>
      </c>
      <c r="F65" s="53" t="s">
        <v>450</v>
      </c>
      <c r="G65" s="55" t="s">
        <v>45</v>
      </c>
      <c r="H65" s="55">
        <v>300526</v>
      </c>
      <c r="I65" s="88" t="s">
        <v>102</v>
      </c>
      <c r="L65" s="38"/>
      <c r="M65" s="38"/>
      <c r="N65" s="38"/>
      <c r="O65" s="38"/>
      <c r="X65" s="70"/>
      <c r="Y65" s="71"/>
    </row>
    <row r="66" spans="1:25" ht="18.75" x14ac:dyDescent="0.3">
      <c r="A66" s="147"/>
      <c r="B66" s="148"/>
      <c r="C66" s="147"/>
      <c r="D66" s="147"/>
      <c r="E66" s="50"/>
      <c r="F66" s="53"/>
      <c r="G66" s="55"/>
      <c r="H66" s="55"/>
      <c r="I66" s="88"/>
      <c r="L66" s="38"/>
      <c r="M66" s="38"/>
      <c r="N66" s="38"/>
      <c r="O66" s="38"/>
      <c r="X66" s="70"/>
      <c r="Y66" s="71"/>
    </row>
    <row r="67" spans="1:25" ht="37.5" x14ac:dyDescent="0.3">
      <c r="A67" s="147"/>
      <c r="B67" s="148"/>
      <c r="C67" s="147"/>
      <c r="D67" s="147"/>
      <c r="E67" s="50" t="s">
        <v>256</v>
      </c>
      <c r="F67" s="53" t="s">
        <v>451</v>
      </c>
      <c r="G67" s="55" t="s">
        <v>45</v>
      </c>
      <c r="H67" s="55">
        <v>29480</v>
      </c>
      <c r="I67" s="88" t="s">
        <v>102</v>
      </c>
      <c r="L67" s="38"/>
      <c r="M67" s="38"/>
      <c r="N67" s="38"/>
      <c r="O67" s="38"/>
      <c r="X67" s="70"/>
      <c r="Y67" s="71"/>
    </row>
    <row r="68" spans="1:25" ht="18.75" x14ac:dyDescent="0.3">
      <c r="A68" s="147"/>
      <c r="B68" s="148"/>
      <c r="C68" s="147"/>
      <c r="D68" s="147"/>
      <c r="E68" s="50"/>
      <c r="F68" s="44"/>
      <c r="G68" s="52"/>
      <c r="H68" s="145"/>
      <c r="I68" s="88"/>
      <c r="L68" s="38"/>
      <c r="M68" s="38"/>
      <c r="N68" s="38"/>
      <c r="O68" s="38"/>
      <c r="X68" s="70"/>
      <c r="Y68" s="71"/>
    </row>
    <row r="69" spans="1:25" ht="37.5" x14ac:dyDescent="0.3">
      <c r="A69" s="147"/>
      <c r="B69" s="148"/>
      <c r="C69" s="147"/>
      <c r="D69" s="147"/>
      <c r="E69" s="50" t="s">
        <v>257</v>
      </c>
      <c r="F69" s="44" t="s">
        <v>452</v>
      </c>
      <c r="G69" s="55" t="s">
        <v>45</v>
      </c>
      <c r="H69" s="145">
        <v>94600</v>
      </c>
      <c r="I69" s="88" t="s">
        <v>102</v>
      </c>
      <c r="L69" s="38"/>
      <c r="M69" s="38"/>
      <c r="N69" s="38"/>
      <c r="O69" s="38"/>
      <c r="X69" s="70"/>
      <c r="Y69" s="71"/>
    </row>
    <row r="70" spans="1:25" ht="18.75" x14ac:dyDescent="0.3">
      <c r="A70" s="147"/>
      <c r="B70" s="148"/>
      <c r="C70" s="147"/>
      <c r="D70" s="147"/>
      <c r="E70" s="50"/>
      <c r="F70" s="44"/>
      <c r="G70" s="52"/>
      <c r="H70" s="145"/>
      <c r="I70" s="88"/>
      <c r="L70" s="38"/>
      <c r="M70" s="38"/>
      <c r="N70" s="38"/>
      <c r="O70" s="38"/>
      <c r="X70" s="70"/>
      <c r="Y70" s="71"/>
    </row>
    <row r="71" spans="1:25" ht="56.25" x14ac:dyDescent="0.3">
      <c r="A71" s="147" t="s">
        <v>145</v>
      </c>
      <c r="B71" s="148" t="s">
        <v>368</v>
      </c>
      <c r="C71" s="147"/>
      <c r="D71" s="147"/>
      <c r="E71" s="50" t="s">
        <v>258</v>
      </c>
      <c r="F71" s="44" t="s">
        <v>453</v>
      </c>
      <c r="G71" s="55" t="s">
        <v>45</v>
      </c>
      <c r="H71" s="145">
        <v>6800</v>
      </c>
      <c r="I71" s="88" t="s">
        <v>102</v>
      </c>
      <c r="L71" s="38"/>
      <c r="M71" s="38"/>
      <c r="N71" s="38"/>
      <c r="O71" s="38"/>
      <c r="X71" s="70"/>
      <c r="Y71" s="71"/>
    </row>
    <row r="72" spans="1:25" ht="37.5" x14ac:dyDescent="0.3">
      <c r="A72" s="147"/>
      <c r="B72" s="148"/>
      <c r="C72" s="147"/>
      <c r="D72" s="147"/>
      <c r="E72" s="50" t="s">
        <v>259</v>
      </c>
      <c r="F72" s="53" t="s">
        <v>454</v>
      </c>
      <c r="G72" s="55" t="s">
        <v>45</v>
      </c>
      <c r="H72" s="42">
        <v>65000</v>
      </c>
      <c r="I72" s="88" t="s">
        <v>102</v>
      </c>
      <c r="L72" s="38"/>
      <c r="M72" s="38"/>
      <c r="N72" s="38"/>
      <c r="O72" s="38"/>
      <c r="X72" s="70"/>
      <c r="Y72" s="71"/>
    </row>
    <row r="73" spans="1:25" ht="18.75" x14ac:dyDescent="0.3">
      <c r="A73" s="147"/>
      <c r="B73" s="148"/>
      <c r="C73" s="147"/>
      <c r="D73" s="147"/>
      <c r="E73" s="50"/>
      <c r="F73" s="53"/>
      <c r="G73" s="55"/>
      <c r="H73" s="42"/>
      <c r="I73" s="90"/>
      <c r="L73" s="38"/>
      <c r="M73" s="38"/>
      <c r="N73" s="38"/>
      <c r="O73" s="38"/>
      <c r="X73" s="70"/>
      <c r="Y73" s="71"/>
    </row>
    <row r="74" spans="1:25" ht="37.5" x14ac:dyDescent="0.3">
      <c r="A74" s="147"/>
      <c r="B74" s="148"/>
      <c r="C74" s="147"/>
      <c r="D74" s="147"/>
      <c r="E74" s="50" t="s">
        <v>260</v>
      </c>
      <c r="F74" s="53" t="s">
        <v>455</v>
      </c>
      <c r="G74" s="55" t="s">
        <v>45</v>
      </c>
      <c r="H74" s="42">
        <v>60000</v>
      </c>
      <c r="I74" s="88" t="s">
        <v>102</v>
      </c>
      <c r="L74" s="38"/>
      <c r="M74" s="38"/>
      <c r="N74" s="38"/>
      <c r="O74" s="38"/>
      <c r="X74" s="70"/>
      <c r="Y74" s="71"/>
    </row>
    <row r="75" spans="1:25" ht="18.75" x14ac:dyDescent="0.3">
      <c r="A75" s="111"/>
      <c r="B75" s="48"/>
      <c r="C75" s="111"/>
      <c r="D75" s="111"/>
      <c r="E75" s="51"/>
      <c r="F75" s="54"/>
      <c r="G75" s="56"/>
      <c r="H75" s="43"/>
      <c r="I75" s="91"/>
      <c r="L75" s="38"/>
      <c r="M75" s="38"/>
      <c r="N75" s="38"/>
      <c r="O75" s="38"/>
      <c r="X75" s="70"/>
      <c r="Y75" s="71"/>
    </row>
    <row r="76" spans="1:25" ht="37.5" x14ac:dyDescent="0.3">
      <c r="A76" s="147"/>
      <c r="B76" s="148"/>
      <c r="C76" s="147"/>
      <c r="D76" s="147"/>
      <c r="E76" s="50" t="s">
        <v>261</v>
      </c>
      <c r="F76" s="44" t="s">
        <v>460</v>
      </c>
      <c r="G76" s="52" t="s">
        <v>50</v>
      </c>
      <c r="H76" s="52">
        <v>347000</v>
      </c>
      <c r="I76" s="88" t="s">
        <v>102</v>
      </c>
      <c r="L76" s="38"/>
      <c r="M76" s="38"/>
      <c r="N76" s="38"/>
      <c r="O76" s="38"/>
      <c r="X76" s="70"/>
      <c r="Y76" s="71"/>
    </row>
    <row r="77" spans="1:25" ht="18.75" x14ac:dyDescent="0.3">
      <c r="A77" s="147"/>
      <c r="B77" s="148"/>
      <c r="C77" s="147"/>
      <c r="D77" s="147"/>
      <c r="E77" s="50"/>
      <c r="F77" s="44"/>
      <c r="G77" s="52"/>
      <c r="H77" s="52"/>
      <c r="I77" s="88"/>
      <c r="L77" s="38"/>
      <c r="M77" s="38"/>
      <c r="N77" s="38"/>
      <c r="O77" s="38"/>
      <c r="X77" s="70"/>
      <c r="Y77" s="71"/>
    </row>
    <row r="78" spans="1:25" ht="37.5" x14ac:dyDescent="0.3">
      <c r="A78" s="147"/>
      <c r="B78" s="148"/>
      <c r="C78" s="147"/>
      <c r="D78" s="147"/>
      <c r="E78" s="50" t="s">
        <v>262</v>
      </c>
      <c r="F78" s="53" t="s">
        <v>461</v>
      </c>
      <c r="G78" s="52" t="s">
        <v>50</v>
      </c>
      <c r="H78" s="42">
        <v>4100</v>
      </c>
      <c r="I78" s="88" t="s">
        <v>102</v>
      </c>
      <c r="L78" s="38"/>
      <c r="M78" s="38"/>
      <c r="N78" s="38"/>
      <c r="O78" s="38"/>
      <c r="X78" s="70"/>
      <c r="Y78" s="71"/>
    </row>
    <row r="79" spans="1:25" ht="18.75" x14ac:dyDescent="0.3">
      <c r="A79" s="147"/>
      <c r="B79" s="148"/>
      <c r="C79" s="147"/>
      <c r="D79" s="147"/>
      <c r="E79" s="50"/>
      <c r="F79" s="53"/>
      <c r="G79" s="52"/>
      <c r="H79" s="42"/>
      <c r="I79" s="88"/>
      <c r="L79" s="38"/>
      <c r="M79" s="38"/>
      <c r="N79" s="38"/>
      <c r="O79" s="38"/>
      <c r="X79" s="70"/>
      <c r="Y79" s="71"/>
    </row>
    <row r="80" spans="1:25" ht="56.25" x14ac:dyDescent="0.3">
      <c r="A80" s="147"/>
      <c r="B80" s="148"/>
      <c r="C80" s="147"/>
      <c r="D80" s="147"/>
      <c r="E80" s="50" t="s">
        <v>263</v>
      </c>
      <c r="F80" s="53" t="s">
        <v>462</v>
      </c>
      <c r="G80" s="52" t="s">
        <v>50</v>
      </c>
      <c r="H80" s="42">
        <v>67300</v>
      </c>
      <c r="I80" s="88" t="s">
        <v>102</v>
      </c>
      <c r="L80" s="38"/>
      <c r="M80" s="38"/>
      <c r="N80" s="38"/>
      <c r="O80" s="38"/>
      <c r="X80" s="70"/>
      <c r="Y80" s="71"/>
    </row>
    <row r="81" spans="1:25" ht="18.75" x14ac:dyDescent="0.3">
      <c r="A81" s="147"/>
      <c r="B81" s="148"/>
      <c r="C81" s="147"/>
      <c r="D81" s="147"/>
      <c r="E81" s="50"/>
      <c r="F81" s="53"/>
      <c r="G81" s="52"/>
      <c r="H81" s="42"/>
      <c r="I81" s="88"/>
      <c r="L81" s="38"/>
      <c r="M81" s="38"/>
      <c r="N81" s="38"/>
      <c r="O81" s="38"/>
      <c r="X81" s="70"/>
      <c r="Y81" s="71"/>
    </row>
    <row r="82" spans="1:25" ht="37.5" x14ac:dyDescent="0.3">
      <c r="A82" s="147"/>
      <c r="B82" s="148"/>
      <c r="C82" s="147"/>
      <c r="D82" s="147"/>
      <c r="E82" s="50" t="s">
        <v>264</v>
      </c>
      <c r="F82" s="53" t="s">
        <v>459</v>
      </c>
      <c r="G82" s="52" t="s">
        <v>50</v>
      </c>
      <c r="H82" s="42">
        <v>37200</v>
      </c>
      <c r="I82" s="88" t="s">
        <v>102</v>
      </c>
      <c r="L82" s="38"/>
      <c r="M82" s="38"/>
      <c r="N82" s="38"/>
      <c r="O82" s="38"/>
      <c r="X82" s="70"/>
      <c r="Y82" s="71"/>
    </row>
    <row r="83" spans="1:25" ht="18.75" x14ac:dyDescent="0.3">
      <c r="A83" s="147"/>
      <c r="B83" s="148"/>
      <c r="C83" s="147"/>
      <c r="D83" s="147"/>
      <c r="E83" s="50"/>
      <c r="F83" s="53"/>
      <c r="G83" s="52"/>
      <c r="H83" s="42"/>
      <c r="I83" s="88"/>
      <c r="L83" s="38"/>
      <c r="M83" s="38"/>
      <c r="N83" s="38"/>
      <c r="O83" s="38"/>
      <c r="X83" s="70"/>
      <c r="Y83" s="71"/>
    </row>
    <row r="84" spans="1:25" ht="56.25" x14ac:dyDescent="0.3">
      <c r="A84" s="147"/>
      <c r="B84" s="148"/>
      <c r="C84" s="147"/>
      <c r="D84" s="147"/>
      <c r="E84" s="50" t="s">
        <v>265</v>
      </c>
      <c r="F84" s="53" t="s">
        <v>458</v>
      </c>
      <c r="G84" s="52" t="s">
        <v>50</v>
      </c>
      <c r="H84" s="52">
        <v>56400</v>
      </c>
      <c r="I84" s="88" t="s">
        <v>102</v>
      </c>
      <c r="L84" s="38"/>
      <c r="M84" s="38"/>
      <c r="N84" s="38"/>
      <c r="O84" s="38"/>
      <c r="X84" s="70"/>
      <c r="Y84" s="71"/>
    </row>
    <row r="85" spans="1:25" ht="18.75" x14ac:dyDescent="0.3">
      <c r="A85" s="147"/>
      <c r="B85" s="148"/>
      <c r="C85" s="147"/>
      <c r="D85" s="147"/>
      <c r="E85" s="50"/>
      <c r="F85" s="53"/>
      <c r="G85" s="52"/>
      <c r="H85" s="52"/>
      <c r="I85" s="88"/>
      <c r="L85" s="38"/>
      <c r="M85" s="38"/>
      <c r="N85" s="38"/>
      <c r="O85" s="38"/>
      <c r="X85" s="70"/>
      <c r="Y85" s="71"/>
    </row>
    <row r="86" spans="1:25" ht="56.25" x14ac:dyDescent="0.3">
      <c r="A86" s="147"/>
      <c r="B86" s="148"/>
      <c r="C86" s="147"/>
      <c r="D86" s="147"/>
      <c r="E86" s="50" t="s">
        <v>266</v>
      </c>
      <c r="F86" s="53" t="s">
        <v>457</v>
      </c>
      <c r="G86" s="52" t="s">
        <v>50</v>
      </c>
      <c r="H86" s="52">
        <v>29500</v>
      </c>
      <c r="I86" s="88" t="s">
        <v>102</v>
      </c>
      <c r="L86" s="38"/>
      <c r="M86" s="38"/>
      <c r="N86" s="38"/>
      <c r="O86" s="38"/>
      <c r="X86" s="70"/>
      <c r="Y86" s="71"/>
    </row>
    <row r="87" spans="1:25" ht="18.75" x14ac:dyDescent="0.3">
      <c r="A87" s="147"/>
      <c r="B87" s="148"/>
      <c r="C87" s="147"/>
      <c r="D87" s="147"/>
      <c r="E87" s="50"/>
      <c r="F87" s="53"/>
      <c r="G87" s="52"/>
      <c r="H87" s="52"/>
      <c r="I87" s="88"/>
      <c r="L87" s="38"/>
      <c r="M87" s="38"/>
      <c r="N87" s="38"/>
      <c r="O87" s="38"/>
      <c r="X87" s="70"/>
      <c r="Y87" s="71"/>
    </row>
    <row r="88" spans="1:25" ht="37.5" x14ac:dyDescent="0.3">
      <c r="A88" s="147"/>
      <c r="B88" s="148"/>
      <c r="C88" s="147"/>
      <c r="D88" s="147"/>
      <c r="E88" s="50" t="s">
        <v>267</v>
      </c>
      <c r="F88" s="53" t="s">
        <v>456</v>
      </c>
      <c r="G88" s="52" t="s">
        <v>50</v>
      </c>
      <c r="H88" s="52">
        <v>2700</v>
      </c>
      <c r="I88" s="88" t="s">
        <v>102</v>
      </c>
      <c r="L88" s="38"/>
      <c r="M88" s="38"/>
      <c r="N88" s="38"/>
      <c r="O88" s="38"/>
      <c r="X88" s="70"/>
      <c r="Y88" s="71"/>
    </row>
    <row r="89" spans="1:25" ht="18.75" x14ac:dyDescent="0.3">
      <c r="A89" s="147"/>
      <c r="B89" s="148"/>
      <c r="C89" s="147"/>
      <c r="D89" s="147"/>
      <c r="E89" s="50"/>
      <c r="F89" s="53"/>
      <c r="G89" s="52"/>
      <c r="H89" s="52"/>
      <c r="I89" s="88"/>
      <c r="L89" s="38"/>
      <c r="M89" s="38"/>
      <c r="N89" s="38"/>
      <c r="O89" s="38"/>
      <c r="X89" s="70"/>
      <c r="Y89" s="71"/>
    </row>
    <row r="90" spans="1:25" ht="37.5" x14ac:dyDescent="0.3">
      <c r="A90" s="147"/>
      <c r="B90" s="148"/>
      <c r="C90" s="147"/>
      <c r="D90" s="147"/>
      <c r="E90" s="50" t="s">
        <v>268</v>
      </c>
      <c r="F90" s="53" t="s">
        <v>86</v>
      </c>
      <c r="G90" s="52" t="s">
        <v>50</v>
      </c>
      <c r="H90" s="52">
        <v>34600</v>
      </c>
      <c r="I90" s="88" t="s">
        <v>102</v>
      </c>
      <c r="L90" s="38"/>
      <c r="M90" s="38"/>
      <c r="N90" s="38"/>
      <c r="O90" s="38"/>
      <c r="X90" s="70"/>
      <c r="Y90" s="71"/>
    </row>
    <row r="91" spans="1:25" ht="18.75" x14ac:dyDescent="0.3">
      <c r="A91" s="147"/>
      <c r="B91" s="148"/>
      <c r="C91" s="147"/>
      <c r="D91" s="147"/>
      <c r="E91" s="50"/>
      <c r="F91" s="53"/>
      <c r="G91" s="52"/>
      <c r="H91" s="52"/>
      <c r="I91" s="88"/>
      <c r="L91" s="38"/>
      <c r="M91" s="38"/>
      <c r="N91" s="38"/>
      <c r="O91" s="38"/>
      <c r="X91" s="70"/>
      <c r="Y91" s="71"/>
    </row>
    <row r="92" spans="1:25" ht="37.5" x14ac:dyDescent="0.3">
      <c r="A92" s="147"/>
      <c r="B92" s="148"/>
      <c r="C92" s="147"/>
      <c r="D92" s="147"/>
      <c r="E92" s="50" t="s">
        <v>269</v>
      </c>
      <c r="F92" s="53" t="s">
        <v>463</v>
      </c>
      <c r="G92" s="52" t="s">
        <v>44</v>
      </c>
      <c r="H92" s="52">
        <v>45000</v>
      </c>
      <c r="I92" s="88" t="s">
        <v>102</v>
      </c>
      <c r="L92" s="38"/>
      <c r="M92" s="38"/>
      <c r="N92" s="38"/>
      <c r="O92" s="38"/>
      <c r="X92" s="70"/>
      <c r="Y92" s="71"/>
    </row>
    <row r="93" spans="1:25" ht="18.75" x14ac:dyDescent="0.3">
      <c r="A93" s="111"/>
      <c r="B93" s="48"/>
      <c r="C93" s="111"/>
      <c r="D93" s="111"/>
      <c r="E93" s="51"/>
      <c r="F93" s="54"/>
      <c r="G93" s="14"/>
      <c r="H93" s="14"/>
      <c r="I93" s="89"/>
      <c r="L93" s="38"/>
      <c r="M93" s="38"/>
      <c r="N93" s="38"/>
      <c r="O93" s="38"/>
      <c r="X93" s="70"/>
      <c r="Y93" s="71"/>
    </row>
    <row r="94" spans="1:25" ht="37.5" x14ac:dyDescent="0.3">
      <c r="A94" s="147"/>
      <c r="B94" s="148"/>
      <c r="C94" s="147"/>
      <c r="D94" s="147"/>
      <c r="E94" s="50" t="s">
        <v>270</v>
      </c>
      <c r="F94" s="53" t="s">
        <v>464</v>
      </c>
      <c r="G94" s="52" t="s">
        <v>44</v>
      </c>
      <c r="H94" s="52">
        <v>90000</v>
      </c>
      <c r="I94" s="88" t="s">
        <v>102</v>
      </c>
      <c r="L94" s="38"/>
      <c r="M94" s="38"/>
      <c r="N94" s="38"/>
      <c r="O94" s="38"/>
      <c r="X94" s="70"/>
      <c r="Y94" s="71"/>
    </row>
    <row r="95" spans="1:25" ht="18.75" x14ac:dyDescent="0.3">
      <c r="A95" s="147"/>
      <c r="B95" s="148"/>
      <c r="C95" s="147"/>
      <c r="D95" s="147"/>
      <c r="E95" s="50"/>
      <c r="F95" s="53"/>
      <c r="G95" s="52"/>
      <c r="H95" s="52"/>
      <c r="I95" s="88"/>
      <c r="L95" s="38"/>
      <c r="M95" s="38"/>
      <c r="N95" s="38"/>
      <c r="O95" s="38"/>
      <c r="X95" s="70"/>
      <c r="Y95" s="71"/>
    </row>
    <row r="96" spans="1:25" ht="37.5" x14ac:dyDescent="0.3">
      <c r="A96" s="147"/>
      <c r="B96" s="148"/>
      <c r="C96" s="147"/>
      <c r="D96" s="147"/>
      <c r="E96" s="50" t="s">
        <v>271</v>
      </c>
      <c r="F96" s="53" t="s">
        <v>465</v>
      </c>
      <c r="G96" s="52" t="s">
        <v>44</v>
      </c>
      <c r="H96" s="52">
        <v>90000</v>
      </c>
      <c r="I96" s="88" t="s">
        <v>102</v>
      </c>
      <c r="L96" s="38"/>
      <c r="M96" s="38"/>
      <c r="N96" s="38"/>
      <c r="O96" s="38"/>
      <c r="X96" s="70"/>
      <c r="Y96" s="71"/>
    </row>
    <row r="97" spans="1:25" ht="18.75" x14ac:dyDescent="0.3">
      <c r="A97" s="147"/>
      <c r="B97" s="148"/>
      <c r="C97" s="147"/>
      <c r="D97" s="147"/>
      <c r="E97" s="50"/>
      <c r="F97" s="53"/>
      <c r="G97" s="52"/>
      <c r="H97" s="52"/>
      <c r="I97" s="88"/>
      <c r="L97" s="38"/>
      <c r="M97" s="38"/>
      <c r="N97" s="38"/>
      <c r="O97" s="38"/>
      <c r="X97" s="70"/>
      <c r="Y97" s="71"/>
    </row>
    <row r="98" spans="1:25" ht="18.75" x14ac:dyDescent="0.3">
      <c r="A98" s="147"/>
      <c r="B98" s="148"/>
      <c r="C98" s="147"/>
      <c r="D98" s="147"/>
      <c r="E98" s="50" t="s">
        <v>272</v>
      </c>
      <c r="F98" s="53" t="s">
        <v>466</v>
      </c>
      <c r="G98" s="52" t="s">
        <v>44</v>
      </c>
      <c r="H98" s="52">
        <v>72000</v>
      </c>
      <c r="I98" s="88" t="s">
        <v>102</v>
      </c>
      <c r="L98" s="38"/>
      <c r="M98" s="38"/>
      <c r="N98" s="38"/>
      <c r="O98" s="38"/>
      <c r="X98" s="70"/>
      <c r="Y98" s="71"/>
    </row>
    <row r="99" spans="1:25" ht="18.75" x14ac:dyDescent="0.3">
      <c r="A99" s="147"/>
      <c r="B99" s="148"/>
      <c r="C99" s="147"/>
      <c r="D99" s="147"/>
      <c r="E99" s="50"/>
      <c r="F99" s="53"/>
      <c r="G99" s="52"/>
      <c r="H99" s="52"/>
      <c r="I99" s="88"/>
      <c r="L99" s="38"/>
      <c r="M99" s="38"/>
      <c r="N99" s="38"/>
      <c r="O99" s="38"/>
      <c r="X99" s="70"/>
      <c r="Y99" s="71"/>
    </row>
    <row r="100" spans="1:25" ht="37.5" x14ac:dyDescent="0.3">
      <c r="A100" s="147"/>
      <c r="B100" s="148"/>
      <c r="C100" s="147"/>
      <c r="D100" s="147"/>
      <c r="E100" s="50" t="s">
        <v>273</v>
      </c>
      <c r="F100" s="53" t="s">
        <v>467</v>
      </c>
      <c r="G100" s="52" t="s">
        <v>44</v>
      </c>
      <c r="H100" s="52">
        <v>40000</v>
      </c>
      <c r="I100" s="88" t="s">
        <v>102</v>
      </c>
      <c r="L100" s="38"/>
      <c r="M100" s="38"/>
      <c r="N100" s="38"/>
      <c r="O100" s="38"/>
      <c r="X100" s="70"/>
      <c r="Y100" s="71"/>
    </row>
    <row r="101" spans="1:25" ht="18.75" x14ac:dyDescent="0.3">
      <c r="A101" s="147"/>
      <c r="B101" s="148"/>
      <c r="C101" s="147"/>
      <c r="D101" s="147"/>
      <c r="E101" s="50"/>
      <c r="F101" s="53"/>
      <c r="G101" s="52"/>
      <c r="H101" s="52"/>
      <c r="I101" s="88"/>
      <c r="L101" s="38"/>
      <c r="M101" s="38"/>
      <c r="N101" s="38"/>
      <c r="O101" s="38"/>
      <c r="X101" s="70"/>
      <c r="Y101" s="71"/>
    </row>
    <row r="102" spans="1:25" ht="37.5" x14ac:dyDescent="0.3">
      <c r="A102" s="147"/>
      <c r="B102" s="148"/>
      <c r="C102" s="147"/>
      <c r="D102" s="147"/>
      <c r="E102" s="50" t="s">
        <v>274</v>
      </c>
      <c r="F102" s="53" t="s">
        <v>468</v>
      </c>
      <c r="G102" s="52" t="s">
        <v>44</v>
      </c>
      <c r="H102" s="52">
        <v>80000</v>
      </c>
      <c r="I102" s="88" t="s">
        <v>102</v>
      </c>
      <c r="L102" s="38"/>
      <c r="M102" s="38"/>
      <c r="N102" s="38"/>
      <c r="O102" s="38"/>
      <c r="X102" s="70"/>
      <c r="Y102" s="71"/>
    </row>
    <row r="103" spans="1:25" ht="18.75" x14ac:dyDescent="0.3">
      <c r="A103" s="147"/>
      <c r="B103" s="148"/>
      <c r="C103" s="147"/>
      <c r="D103" s="147"/>
      <c r="E103" s="50"/>
      <c r="F103" s="53"/>
      <c r="G103" s="52"/>
      <c r="H103" s="52"/>
      <c r="I103" s="88"/>
      <c r="L103" s="38"/>
      <c r="M103" s="38"/>
      <c r="N103" s="38"/>
      <c r="O103" s="38"/>
      <c r="X103" s="70"/>
      <c r="Y103" s="71"/>
    </row>
    <row r="104" spans="1:25" ht="56.25" x14ac:dyDescent="0.3">
      <c r="A104" s="147"/>
      <c r="B104" s="148"/>
      <c r="C104" s="147"/>
      <c r="D104" s="147"/>
      <c r="E104" s="50" t="s">
        <v>275</v>
      </c>
      <c r="F104" s="53" t="s">
        <v>469</v>
      </c>
      <c r="G104" s="52" t="s">
        <v>44</v>
      </c>
      <c r="H104" s="52">
        <v>20000</v>
      </c>
      <c r="I104" s="88" t="s">
        <v>102</v>
      </c>
      <c r="L104" s="38"/>
      <c r="M104" s="38"/>
      <c r="N104" s="38"/>
      <c r="O104" s="38"/>
      <c r="X104" s="70"/>
      <c r="Y104" s="71"/>
    </row>
    <row r="105" spans="1:25" ht="18.75" x14ac:dyDescent="0.3">
      <c r="A105" s="147"/>
      <c r="B105" s="148"/>
      <c r="C105" s="147"/>
      <c r="D105" s="147"/>
      <c r="E105" s="50"/>
      <c r="F105" s="53"/>
      <c r="G105" s="52"/>
      <c r="H105" s="52"/>
      <c r="I105" s="88"/>
      <c r="L105" s="38"/>
      <c r="M105" s="38"/>
      <c r="N105" s="38"/>
      <c r="O105" s="38"/>
      <c r="X105" s="70"/>
      <c r="Y105" s="71"/>
    </row>
    <row r="106" spans="1:25" ht="56.25" x14ac:dyDescent="0.3">
      <c r="A106" s="147"/>
      <c r="B106" s="148"/>
      <c r="C106" s="147"/>
      <c r="D106" s="147"/>
      <c r="E106" s="50" t="s">
        <v>276</v>
      </c>
      <c r="F106" s="53" t="s">
        <v>470</v>
      </c>
      <c r="G106" s="52" t="s">
        <v>44</v>
      </c>
      <c r="H106" s="55">
        <v>869310</v>
      </c>
      <c r="I106" s="88" t="s">
        <v>102</v>
      </c>
      <c r="L106" s="38"/>
      <c r="M106" s="38"/>
      <c r="N106" s="38"/>
      <c r="O106" s="38"/>
      <c r="X106" s="70"/>
      <c r="Y106" s="71"/>
    </row>
    <row r="107" spans="1:25" ht="18.75" x14ac:dyDescent="0.3">
      <c r="A107" s="147"/>
      <c r="B107" s="148"/>
      <c r="C107" s="147"/>
      <c r="D107" s="147"/>
      <c r="E107" s="50"/>
      <c r="F107" s="53"/>
      <c r="G107" s="55"/>
      <c r="H107" s="55"/>
      <c r="I107" s="88"/>
      <c r="L107" s="38"/>
      <c r="M107" s="38"/>
      <c r="N107" s="38"/>
      <c r="O107" s="38"/>
      <c r="X107" s="70"/>
      <c r="Y107" s="71"/>
    </row>
    <row r="108" spans="1:25" ht="37.5" x14ac:dyDescent="0.3">
      <c r="A108" s="147"/>
      <c r="B108" s="148"/>
      <c r="C108" s="147"/>
      <c r="D108" s="147"/>
      <c r="E108" s="50" t="s">
        <v>277</v>
      </c>
      <c r="F108" s="53" t="s">
        <v>471</v>
      </c>
      <c r="G108" s="78" t="s">
        <v>211</v>
      </c>
      <c r="H108" s="52">
        <v>167270</v>
      </c>
      <c r="I108" s="88" t="s">
        <v>102</v>
      </c>
      <c r="L108" s="38"/>
      <c r="M108" s="38"/>
      <c r="N108" s="38"/>
      <c r="O108" s="38"/>
      <c r="X108" s="70"/>
      <c r="Y108" s="71"/>
    </row>
    <row r="109" spans="1:25" ht="18.75" x14ac:dyDescent="0.3">
      <c r="A109" s="111"/>
      <c r="B109" s="48"/>
      <c r="C109" s="111"/>
      <c r="D109" s="111"/>
      <c r="E109" s="51"/>
      <c r="F109" s="54"/>
      <c r="G109" s="14"/>
      <c r="H109" s="14"/>
      <c r="I109" s="89"/>
      <c r="L109" s="38"/>
      <c r="M109" s="38"/>
      <c r="N109" s="38"/>
      <c r="O109" s="38"/>
      <c r="X109" s="70"/>
      <c r="Y109" s="71"/>
    </row>
    <row r="110" spans="1:25" ht="112.5" x14ac:dyDescent="0.3">
      <c r="A110" s="147" t="s">
        <v>147</v>
      </c>
      <c r="B110" s="148" t="s">
        <v>137</v>
      </c>
      <c r="C110" s="147" t="s">
        <v>156</v>
      </c>
      <c r="D110" s="147" t="s">
        <v>185</v>
      </c>
      <c r="E110" s="50" t="s">
        <v>278</v>
      </c>
      <c r="F110" s="53" t="s">
        <v>426</v>
      </c>
      <c r="G110" s="55" t="s">
        <v>47</v>
      </c>
      <c r="H110" s="42">
        <v>55292</v>
      </c>
      <c r="I110" s="88" t="s">
        <v>102</v>
      </c>
      <c r="L110" s="38"/>
      <c r="M110" s="38"/>
      <c r="N110" s="38"/>
      <c r="O110" s="38"/>
    </row>
    <row r="111" spans="1:25" ht="18.75" x14ac:dyDescent="0.3">
      <c r="A111" s="147"/>
      <c r="B111" s="148"/>
      <c r="C111" s="147"/>
      <c r="D111" s="147"/>
      <c r="E111" s="50"/>
      <c r="F111" s="146"/>
      <c r="G111" s="55"/>
      <c r="H111" s="42"/>
      <c r="I111" s="88"/>
      <c r="L111" s="38"/>
      <c r="M111" s="38"/>
      <c r="N111" s="38"/>
      <c r="O111" s="38"/>
    </row>
    <row r="112" spans="1:25" ht="131.25" x14ac:dyDescent="0.3">
      <c r="A112" s="147"/>
      <c r="B112" s="148"/>
      <c r="C112" s="147"/>
      <c r="D112" s="147"/>
      <c r="E112" s="50" t="s">
        <v>279</v>
      </c>
      <c r="F112" s="53" t="s">
        <v>432</v>
      </c>
      <c r="G112" s="55" t="s">
        <v>47</v>
      </c>
      <c r="H112" s="42">
        <v>21090</v>
      </c>
      <c r="I112" s="88" t="s">
        <v>102</v>
      </c>
      <c r="L112" s="38"/>
      <c r="M112" s="38"/>
      <c r="N112" s="38"/>
      <c r="O112" s="38"/>
    </row>
    <row r="113" spans="1:15" ht="18.75" x14ac:dyDescent="0.3">
      <c r="A113" s="147"/>
      <c r="B113" s="148"/>
      <c r="C113" s="147"/>
      <c r="D113" s="147"/>
      <c r="E113" s="50"/>
      <c r="F113" s="146"/>
      <c r="G113" s="55"/>
      <c r="H113" s="42"/>
      <c r="I113" s="88"/>
      <c r="L113" s="38"/>
      <c r="M113" s="38"/>
      <c r="N113" s="38"/>
      <c r="O113" s="38"/>
    </row>
    <row r="114" spans="1:15" ht="75" x14ac:dyDescent="0.3">
      <c r="A114" s="147"/>
      <c r="B114" s="148"/>
      <c r="C114" s="147"/>
      <c r="D114" s="147"/>
      <c r="E114" s="50" t="s">
        <v>280</v>
      </c>
      <c r="F114" s="53" t="s">
        <v>431</v>
      </c>
      <c r="G114" s="55" t="s">
        <v>47</v>
      </c>
      <c r="H114" s="42">
        <v>38145</v>
      </c>
      <c r="I114" s="88" t="s">
        <v>102</v>
      </c>
      <c r="L114" s="38"/>
      <c r="M114" s="38"/>
      <c r="N114" s="38"/>
      <c r="O114" s="38"/>
    </row>
    <row r="115" spans="1:15" ht="18.75" x14ac:dyDescent="0.3">
      <c r="A115" s="147"/>
      <c r="B115" s="148"/>
      <c r="C115" s="147"/>
      <c r="D115" s="147"/>
      <c r="E115" s="50"/>
      <c r="F115" s="53"/>
      <c r="G115" s="78"/>
      <c r="H115" s="55"/>
      <c r="I115" s="88"/>
      <c r="L115" s="38"/>
      <c r="M115" s="38"/>
      <c r="N115" s="38"/>
      <c r="O115" s="38"/>
    </row>
    <row r="116" spans="1:15" ht="75" x14ac:dyDescent="0.3">
      <c r="A116" s="147" t="s">
        <v>148</v>
      </c>
      <c r="B116" s="148" t="s">
        <v>168</v>
      </c>
      <c r="C116" s="147"/>
      <c r="D116" s="147"/>
      <c r="E116" s="50" t="s">
        <v>281</v>
      </c>
      <c r="F116" s="53" t="s">
        <v>430</v>
      </c>
      <c r="G116" s="78" t="s">
        <v>47</v>
      </c>
      <c r="H116" s="55">
        <v>17100</v>
      </c>
      <c r="I116" s="88" t="s">
        <v>102</v>
      </c>
      <c r="L116" s="38"/>
      <c r="M116" s="38"/>
      <c r="N116" s="38"/>
      <c r="O116" s="38"/>
    </row>
    <row r="117" spans="1:15" ht="18.75" x14ac:dyDescent="0.3">
      <c r="A117" s="147"/>
      <c r="B117" s="148"/>
      <c r="C117" s="147"/>
      <c r="D117" s="147"/>
      <c r="E117" s="50"/>
      <c r="F117" s="53"/>
      <c r="G117" s="78"/>
      <c r="H117" s="55"/>
      <c r="I117" s="88"/>
      <c r="L117" s="38"/>
      <c r="M117" s="38"/>
      <c r="N117" s="38"/>
      <c r="O117" s="38"/>
    </row>
    <row r="118" spans="1:15" ht="56.25" x14ac:dyDescent="0.3">
      <c r="A118" s="17" t="s">
        <v>203</v>
      </c>
      <c r="B118" s="148" t="s">
        <v>146</v>
      </c>
      <c r="C118" s="147"/>
      <c r="D118" s="147"/>
      <c r="E118" s="50" t="s">
        <v>282</v>
      </c>
      <c r="F118" s="53" t="s">
        <v>429</v>
      </c>
      <c r="G118" s="78" t="s">
        <v>47</v>
      </c>
      <c r="H118" s="55">
        <v>14000</v>
      </c>
      <c r="I118" s="88" t="s">
        <v>102</v>
      </c>
      <c r="L118" s="38"/>
      <c r="M118" s="38"/>
      <c r="N118" s="38"/>
      <c r="O118" s="38"/>
    </row>
    <row r="119" spans="1:15" ht="18.75" x14ac:dyDescent="0.3">
      <c r="A119" s="111"/>
      <c r="B119" s="48"/>
      <c r="C119" s="111"/>
      <c r="D119" s="111"/>
      <c r="E119" s="51"/>
      <c r="F119" s="54"/>
      <c r="G119" s="82"/>
      <c r="H119" s="56"/>
      <c r="I119" s="89"/>
      <c r="L119" s="38"/>
      <c r="M119" s="38"/>
      <c r="N119" s="38"/>
      <c r="O119" s="38"/>
    </row>
    <row r="120" spans="1:15" ht="131.25" x14ac:dyDescent="0.3">
      <c r="A120" s="147"/>
      <c r="B120" s="148"/>
      <c r="C120" s="147"/>
      <c r="D120" s="147"/>
      <c r="E120" s="50" t="s">
        <v>283</v>
      </c>
      <c r="F120" s="53" t="s">
        <v>428</v>
      </c>
      <c r="G120" s="78" t="s">
        <v>47</v>
      </c>
      <c r="H120" s="55">
        <v>51933</v>
      </c>
      <c r="I120" s="88" t="s">
        <v>102</v>
      </c>
      <c r="L120" s="38"/>
      <c r="M120" s="38"/>
      <c r="N120" s="38"/>
      <c r="O120" s="38"/>
    </row>
    <row r="121" spans="1:15" ht="18.75" x14ac:dyDescent="0.3">
      <c r="A121" s="147"/>
      <c r="B121" s="148"/>
      <c r="C121" s="147"/>
      <c r="D121" s="147"/>
      <c r="E121" s="50"/>
      <c r="F121" s="53"/>
      <c r="G121" s="78"/>
      <c r="H121" s="55"/>
      <c r="I121" s="88"/>
      <c r="L121" s="38"/>
      <c r="M121" s="38"/>
      <c r="N121" s="38"/>
      <c r="O121" s="38"/>
    </row>
    <row r="122" spans="1:15" ht="93.75" x14ac:dyDescent="0.3">
      <c r="A122" s="147"/>
      <c r="B122" s="148"/>
      <c r="C122" s="147"/>
      <c r="D122" s="147"/>
      <c r="E122" s="50" t="s">
        <v>284</v>
      </c>
      <c r="F122" s="53" t="s">
        <v>427</v>
      </c>
      <c r="G122" s="78" t="s">
        <v>47</v>
      </c>
      <c r="H122" s="55">
        <v>57310</v>
      </c>
      <c r="I122" s="88" t="s">
        <v>102</v>
      </c>
      <c r="L122" s="38"/>
      <c r="M122" s="38"/>
      <c r="N122" s="38"/>
      <c r="O122" s="38"/>
    </row>
    <row r="123" spans="1:15" ht="18.75" x14ac:dyDescent="0.3">
      <c r="A123" s="147"/>
      <c r="B123" s="148"/>
      <c r="C123" s="147"/>
      <c r="D123" s="147"/>
      <c r="E123" s="50"/>
      <c r="F123" s="53"/>
      <c r="G123" s="78"/>
      <c r="H123" s="55"/>
      <c r="I123" s="88"/>
      <c r="L123" s="38"/>
      <c r="M123" s="38"/>
      <c r="N123" s="38"/>
      <c r="O123" s="38"/>
    </row>
    <row r="124" spans="1:15" ht="37.5" x14ac:dyDescent="0.3">
      <c r="A124" s="147"/>
      <c r="B124" s="148"/>
      <c r="C124" s="147"/>
      <c r="D124" s="147"/>
      <c r="E124" s="50" t="s">
        <v>285</v>
      </c>
      <c r="F124" s="53" t="s">
        <v>433</v>
      </c>
      <c r="G124" s="78" t="s">
        <v>43</v>
      </c>
      <c r="H124" s="55">
        <v>66000</v>
      </c>
      <c r="I124" s="88" t="s">
        <v>102</v>
      </c>
      <c r="L124" s="38"/>
      <c r="M124" s="38"/>
      <c r="N124" s="38"/>
      <c r="O124" s="38"/>
    </row>
    <row r="125" spans="1:15" ht="18.75" x14ac:dyDescent="0.3">
      <c r="A125" s="147"/>
      <c r="B125" s="148"/>
      <c r="C125" s="147"/>
      <c r="D125" s="147"/>
      <c r="E125" s="50"/>
      <c r="F125" s="53"/>
      <c r="G125" s="78"/>
      <c r="H125" s="55"/>
      <c r="I125" s="88"/>
      <c r="L125" s="38"/>
      <c r="M125" s="38"/>
      <c r="N125" s="38"/>
      <c r="O125" s="38"/>
    </row>
    <row r="126" spans="1:15" ht="37.5" x14ac:dyDescent="0.3">
      <c r="A126" s="147"/>
      <c r="B126" s="148"/>
      <c r="C126" s="147"/>
      <c r="D126" s="147"/>
      <c r="E126" s="50" t="s">
        <v>286</v>
      </c>
      <c r="F126" s="53" t="s">
        <v>205</v>
      </c>
      <c r="G126" s="78" t="s">
        <v>43</v>
      </c>
      <c r="H126" s="55">
        <v>20500</v>
      </c>
      <c r="I126" s="88" t="s">
        <v>102</v>
      </c>
      <c r="L126" s="38"/>
      <c r="M126" s="38"/>
      <c r="N126" s="38"/>
      <c r="O126" s="38"/>
    </row>
    <row r="127" spans="1:15" ht="18.75" x14ac:dyDescent="0.3">
      <c r="A127" s="147"/>
      <c r="B127" s="148"/>
      <c r="C127" s="147"/>
      <c r="D127" s="147"/>
      <c r="E127" s="50"/>
      <c r="F127" s="53"/>
      <c r="G127" s="78"/>
      <c r="H127" s="55"/>
      <c r="I127" s="88"/>
      <c r="L127" s="38"/>
      <c r="M127" s="38"/>
      <c r="N127" s="38"/>
      <c r="O127" s="38"/>
    </row>
    <row r="128" spans="1:15" ht="18.75" x14ac:dyDescent="0.3">
      <c r="A128" s="147"/>
      <c r="B128" s="148"/>
      <c r="C128" s="147"/>
      <c r="D128" s="147"/>
      <c r="E128" s="50" t="s">
        <v>287</v>
      </c>
      <c r="F128" s="53" t="s">
        <v>210</v>
      </c>
      <c r="G128" s="78" t="s">
        <v>43</v>
      </c>
      <c r="H128" s="55">
        <v>4200</v>
      </c>
      <c r="I128" s="88" t="s">
        <v>102</v>
      </c>
      <c r="L128" s="38"/>
      <c r="M128" s="38"/>
      <c r="N128" s="38"/>
      <c r="O128" s="38"/>
    </row>
    <row r="129" spans="1:25" ht="18.75" x14ac:dyDescent="0.3">
      <c r="A129" s="147"/>
      <c r="B129" s="148"/>
      <c r="C129" s="147"/>
      <c r="D129" s="147"/>
      <c r="E129" s="50"/>
      <c r="F129" s="53"/>
      <c r="G129" s="78"/>
      <c r="H129" s="55"/>
      <c r="I129" s="88"/>
      <c r="L129" s="38"/>
      <c r="M129" s="38"/>
      <c r="N129" s="38"/>
      <c r="O129" s="38"/>
    </row>
    <row r="130" spans="1:25" ht="18.75" x14ac:dyDescent="0.3">
      <c r="A130" s="147"/>
      <c r="B130" s="148"/>
      <c r="C130" s="147"/>
      <c r="D130" s="147"/>
      <c r="E130" s="50" t="s">
        <v>288</v>
      </c>
      <c r="F130" s="53" t="s">
        <v>434</v>
      </c>
      <c r="G130" s="78" t="s">
        <v>43</v>
      </c>
      <c r="H130" s="55">
        <v>9000</v>
      </c>
      <c r="I130" s="88" t="s">
        <v>102</v>
      </c>
      <c r="L130" s="38"/>
      <c r="M130" s="38"/>
      <c r="N130" s="38"/>
      <c r="O130" s="38"/>
    </row>
    <row r="131" spans="1:25" ht="18.75" x14ac:dyDescent="0.3">
      <c r="A131" s="147"/>
      <c r="B131" s="148"/>
      <c r="C131" s="147"/>
      <c r="D131" s="147"/>
      <c r="E131" s="50"/>
      <c r="F131" s="53"/>
      <c r="G131" s="78"/>
      <c r="H131" s="55"/>
      <c r="I131" s="88"/>
      <c r="L131" s="38"/>
      <c r="M131" s="38"/>
      <c r="N131" s="38"/>
      <c r="O131" s="38"/>
    </row>
    <row r="132" spans="1:25" ht="56.25" x14ac:dyDescent="0.3">
      <c r="A132" s="147"/>
      <c r="B132" s="148"/>
      <c r="C132" s="147"/>
      <c r="D132" s="147"/>
      <c r="E132" s="50" t="s">
        <v>289</v>
      </c>
      <c r="F132" s="53" t="s">
        <v>435</v>
      </c>
      <c r="G132" s="78" t="s">
        <v>43</v>
      </c>
      <c r="H132" s="55">
        <v>3500</v>
      </c>
      <c r="I132" s="88" t="s">
        <v>102</v>
      </c>
      <c r="L132" s="38"/>
      <c r="M132" s="38"/>
      <c r="N132" s="38"/>
      <c r="O132" s="38"/>
    </row>
    <row r="133" spans="1:25" ht="18.75" x14ac:dyDescent="0.3">
      <c r="A133" s="111"/>
      <c r="B133" s="48"/>
      <c r="C133" s="111"/>
      <c r="D133" s="111"/>
      <c r="E133" s="51"/>
      <c r="F133" s="54"/>
      <c r="G133" s="82"/>
      <c r="H133" s="56"/>
      <c r="I133" s="89"/>
      <c r="L133" s="38"/>
      <c r="M133" s="38"/>
      <c r="N133" s="38"/>
      <c r="O133" s="38"/>
    </row>
    <row r="134" spans="1:25" ht="56.25" x14ac:dyDescent="0.3">
      <c r="A134" s="147"/>
      <c r="B134" s="148"/>
      <c r="C134" s="147"/>
      <c r="D134" s="147"/>
      <c r="E134" s="50" t="s">
        <v>290</v>
      </c>
      <c r="F134" s="53" t="s">
        <v>436</v>
      </c>
      <c r="G134" s="78" t="s">
        <v>43</v>
      </c>
      <c r="H134" s="55">
        <v>476920</v>
      </c>
      <c r="I134" s="88" t="s">
        <v>102</v>
      </c>
      <c r="L134" s="38"/>
      <c r="M134" s="38"/>
      <c r="N134" s="38"/>
      <c r="O134" s="38"/>
    </row>
    <row r="135" spans="1:25" ht="18.75" x14ac:dyDescent="0.3">
      <c r="A135" s="147"/>
      <c r="B135" s="148"/>
      <c r="C135" s="147"/>
      <c r="D135" s="147"/>
      <c r="E135" s="50"/>
      <c r="F135" s="53"/>
      <c r="G135" s="78"/>
      <c r="H135" s="55"/>
      <c r="I135" s="88"/>
      <c r="L135" s="38"/>
      <c r="M135" s="38"/>
      <c r="N135" s="38"/>
      <c r="O135" s="38"/>
    </row>
    <row r="136" spans="1:25" ht="56.25" x14ac:dyDescent="0.3">
      <c r="A136" s="147"/>
      <c r="B136" s="148"/>
      <c r="C136" s="147"/>
      <c r="D136" s="147"/>
      <c r="E136" s="50" t="s">
        <v>291</v>
      </c>
      <c r="F136" s="53" t="s">
        <v>425</v>
      </c>
      <c r="G136" s="78" t="s">
        <v>45</v>
      </c>
      <c r="H136" s="55">
        <v>28200</v>
      </c>
      <c r="I136" s="88" t="s">
        <v>102</v>
      </c>
      <c r="L136" s="38"/>
      <c r="M136" s="38"/>
      <c r="N136" s="38"/>
      <c r="O136" s="38"/>
    </row>
    <row r="137" spans="1:25" ht="18.75" x14ac:dyDescent="0.3">
      <c r="A137" s="147"/>
      <c r="B137" s="148"/>
      <c r="C137" s="147"/>
      <c r="D137" s="147"/>
      <c r="E137" s="50"/>
      <c r="F137" s="53"/>
      <c r="G137" s="78"/>
      <c r="H137" s="55"/>
      <c r="I137" s="88"/>
      <c r="L137" s="38"/>
      <c r="M137" s="38"/>
      <c r="N137" s="38"/>
      <c r="O137" s="38"/>
    </row>
    <row r="138" spans="1:25" ht="37.5" x14ac:dyDescent="0.3">
      <c r="A138" s="17"/>
      <c r="B138" s="148"/>
      <c r="C138" s="17"/>
      <c r="D138" s="24"/>
      <c r="E138" s="50" t="s">
        <v>292</v>
      </c>
      <c r="F138" s="53" t="s">
        <v>247</v>
      </c>
      <c r="G138" s="78" t="s">
        <v>45</v>
      </c>
      <c r="H138" s="55">
        <v>14040</v>
      </c>
      <c r="I138" s="88" t="s">
        <v>102</v>
      </c>
      <c r="L138" s="38"/>
      <c r="M138" s="38"/>
      <c r="N138" s="38"/>
      <c r="O138" s="38"/>
      <c r="X138" s="70"/>
      <c r="Y138" s="71"/>
    </row>
    <row r="139" spans="1:25" ht="18.75" x14ac:dyDescent="0.3">
      <c r="A139" s="17"/>
      <c r="B139" s="148"/>
      <c r="C139" s="17"/>
      <c r="D139" s="24"/>
      <c r="E139" s="50"/>
      <c r="F139" s="53"/>
      <c r="G139" s="78"/>
      <c r="H139" s="55"/>
      <c r="I139" s="88"/>
      <c r="L139" s="38"/>
      <c r="M139" s="38"/>
      <c r="N139" s="38"/>
      <c r="O139" s="38"/>
      <c r="X139" s="70"/>
      <c r="Y139" s="71"/>
    </row>
    <row r="140" spans="1:25" ht="37.5" x14ac:dyDescent="0.3">
      <c r="A140" s="17"/>
      <c r="B140" s="148"/>
      <c r="C140" s="17"/>
      <c r="D140" s="24"/>
      <c r="E140" s="50" t="s">
        <v>293</v>
      </c>
      <c r="F140" s="53" t="s">
        <v>113</v>
      </c>
      <c r="G140" s="78" t="s">
        <v>45</v>
      </c>
      <c r="H140" s="55">
        <v>44000</v>
      </c>
      <c r="I140" s="88" t="s">
        <v>102</v>
      </c>
      <c r="L140" s="38"/>
      <c r="M140" s="38"/>
      <c r="N140" s="38"/>
      <c r="O140" s="38"/>
      <c r="X140" s="70"/>
      <c r="Y140" s="71"/>
    </row>
    <row r="141" spans="1:25" ht="18.75" x14ac:dyDescent="0.3">
      <c r="A141" s="147"/>
      <c r="B141" s="148"/>
      <c r="C141" s="110"/>
      <c r="D141" s="147"/>
      <c r="E141" s="50"/>
      <c r="F141" s="53"/>
      <c r="G141" s="52"/>
      <c r="H141" s="55"/>
      <c r="I141" s="88"/>
      <c r="L141" s="38"/>
      <c r="M141" s="38"/>
      <c r="N141" s="38"/>
      <c r="O141" s="38"/>
    </row>
    <row r="142" spans="1:25" ht="56.25" x14ac:dyDescent="0.3">
      <c r="A142" s="147"/>
      <c r="B142" s="148"/>
      <c r="C142" s="110"/>
      <c r="D142" s="147"/>
      <c r="E142" s="50" t="s">
        <v>294</v>
      </c>
      <c r="F142" s="53" t="s">
        <v>207</v>
      </c>
      <c r="G142" s="52" t="s">
        <v>44</v>
      </c>
      <c r="H142" s="55">
        <v>115000</v>
      </c>
      <c r="I142" s="88" t="s">
        <v>102</v>
      </c>
      <c r="L142" s="38"/>
      <c r="M142" s="38"/>
      <c r="N142" s="38"/>
      <c r="O142" s="38"/>
    </row>
    <row r="143" spans="1:25" ht="18.75" x14ac:dyDescent="0.3">
      <c r="A143" s="147"/>
      <c r="B143" s="148"/>
      <c r="C143" s="110"/>
      <c r="D143" s="147"/>
      <c r="E143" s="50"/>
      <c r="F143" s="53"/>
      <c r="G143" s="52"/>
      <c r="H143" s="55"/>
      <c r="I143" s="88"/>
      <c r="L143" s="38"/>
      <c r="M143" s="38"/>
      <c r="N143" s="38"/>
      <c r="O143" s="38"/>
    </row>
    <row r="144" spans="1:25" ht="37.5" x14ac:dyDescent="0.3">
      <c r="A144" s="147"/>
      <c r="B144" s="148"/>
      <c r="C144" s="110"/>
      <c r="D144" s="147"/>
      <c r="E144" s="50" t="s">
        <v>295</v>
      </c>
      <c r="F144" s="53" t="s">
        <v>424</v>
      </c>
      <c r="G144" s="52" t="s">
        <v>44</v>
      </c>
      <c r="H144" s="55">
        <v>64000</v>
      </c>
      <c r="I144" s="88" t="s">
        <v>102</v>
      </c>
      <c r="L144" s="38"/>
      <c r="M144" s="38"/>
      <c r="N144" s="38"/>
      <c r="O144" s="38"/>
    </row>
    <row r="145" spans="1:15" ht="18.75" x14ac:dyDescent="0.3">
      <c r="A145" s="147"/>
      <c r="B145" s="148"/>
      <c r="C145" s="110"/>
      <c r="D145" s="147"/>
      <c r="E145" s="50"/>
      <c r="F145" s="53"/>
      <c r="G145" s="52"/>
      <c r="H145" s="55"/>
      <c r="I145" s="88"/>
      <c r="L145" s="38"/>
      <c r="M145" s="38"/>
      <c r="N145" s="38"/>
      <c r="O145" s="38"/>
    </row>
    <row r="146" spans="1:15" ht="37.5" x14ac:dyDescent="0.3">
      <c r="A146" s="147"/>
      <c r="B146" s="148"/>
      <c r="C146" s="110"/>
      <c r="D146" s="147"/>
      <c r="E146" s="50" t="s">
        <v>296</v>
      </c>
      <c r="F146" s="53" t="s">
        <v>208</v>
      </c>
      <c r="G146" s="52" t="s">
        <v>3</v>
      </c>
      <c r="H146" s="55">
        <v>34000</v>
      </c>
      <c r="I146" s="88" t="s">
        <v>102</v>
      </c>
      <c r="L146" s="38"/>
      <c r="M146" s="38"/>
      <c r="N146" s="38"/>
      <c r="O146" s="38"/>
    </row>
    <row r="147" spans="1:15" ht="18.75" x14ac:dyDescent="0.3">
      <c r="A147" s="147"/>
      <c r="B147" s="148"/>
      <c r="C147" s="110"/>
      <c r="D147" s="147"/>
      <c r="E147" s="50"/>
      <c r="F147" s="53"/>
      <c r="G147" s="52"/>
      <c r="H147" s="55"/>
      <c r="I147" s="88"/>
      <c r="L147" s="38"/>
      <c r="M147" s="38"/>
      <c r="N147" s="38"/>
      <c r="O147" s="38"/>
    </row>
    <row r="148" spans="1:15" ht="37.5" x14ac:dyDescent="0.3">
      <c r="A148" s="147"/>
      <c r="B148" s="148"/>
      <c r="C148" s="110"/>
      <c r="D148" s="147"/>
      <c r="E148" s="50" t="s">
        <v>297</v>
      </c>
      <c r="F148" s="53" t="s">
        <v>91</v>
      </c>
      <c r="G148" s="78" t="s">
        <v>209</v>
      </c>
      <c r="H148" s="55">
        <v>1800000</v>
      </c>
      <c r="I148" s="88" t="s">
        <v>102</v>
      </c>
      <c r="L148" s="38"/>
      <c r="M148" s="38"/>
      <c r="N148" s="38"/>
      <c r="O148" s="38"/>
    </row>
    <row r="149" spans="1:15" ht="18.75" x14ac:dyDescent="0.3">
      <c r="A149" s="147"/>
      <c r="B149" s="148"/>
      <c r="C149" s="110"/>
      <c r="D149" s="147"/>
      <c r="E149" s="50"/>
      <c r="F149" s="53"/>
      <c r="G149" s="52"/>
      <c r="H149" s="55"/>
      <c r="I149" s="88"/>
      <c r="L149" s="38"/>
      <c r="M149" s="38"/>
      <c r="N149" s="38"/>
      <c r="O149" s="38"/>
    </row>
    <row r="150" spans="1:15" ht="37.5" x14ac:dyDescent="0.3">
      <c r="A150" s="147"/>
      <c r="B150" s="148"/>
      <c r="C150" s="110"/>
      <c r="D150" s="147"/>
      <c r="E150" s="50" t="s">
        <v>298</v>
      </c>
      <c r="F150" s="53" t="s">
        <v>92</v>
      </c>
      <c r="G150" s="78" t="s">
        <v>209</v>
      </c>
      <c r="H150" s="55">
        <v>2200000</v>
      </c>
      <c r="I150" s="88" t="s">
        <v>102</v>
      </c>
      <c r="J150" s="71"/>
      <c r="L150" s="38"/>
      <c r="M150" s="38"/>
      <c r="N150" s="38"/>
      <c r="O150" s="38"/>
    </row>
    <row r="151" spans="1:15" ht="18.75" x14ac:dyDescent="0.3">
      <c r="A151" s="111"/>
      <c r="B151" s="48"/>
      <c r="C151" s="153"/>
      <c r="D151" s="111"/>
      <c r="E151" s="51"/>
      <c r="F151" s="54"/>
      <c r="G151" s="14"/>
      <c r="H151" s="56"/>
      <c r="I151" s="89"/>
      <c r="J151" s="71"/>
      <c r="L151" s="38"/>
      <c r="M151" s="38"/>
      <c r="N151" s="38"/>
      <c r="O151" s="38"/>
    </row>
    <row r="152" spans="1:15" ht="37.5" customHeight="1" x14ac:dyDescent="0.3">
      <c r="A152" s="207" t="s">
        <v>150</v>
      </c>
      <c r="B152" s="148" t="s">
        <v>149</v>
      </c>
      <c r="C152" s="208" t="s">
        <v>93</v>
      </c>
      <c r="D152" s="207" t="s">
        <v>186</v>
      </c>
      <c r="E152" s="50" t="s">
        <v>536</v>
      </c>
      <c r="F152" s="53" t="s">
        <v>110</v>
      </c>
      <c r="G152" s="52" t="s">
        <v>47</v>
      </c>
      <c r="H152" s="55">
        <v>300000</v>
      </c>
      <c r="I152" s="88" t="s">
        <v>102</v>
      </c>
      <c r="L152" s="38"/>
      <c r="M152" s="38"/>
      <c r="N152" s="38"/>
      <c r="O152" s="38"/>
    </row>
    <row r="153" spans="1:15" ht="18.75" x14ac:dyDescent="0.3">
      <c r="A153" s="207"/>
      <c r="B153" s="148"/>
      <c r="C153" s="208"/>
      <c r="D153" s="207"/>
      <c r="E153" s="50"/>
      <c r="F153" s="53"/>
      <c r="G153" s="55"/>
      <c r="H153" s="42"/>
      <c r="I153" s="90"/>
      <c r="L153" s="38"/>
      <c r="M153" s="38"/>
      <c r="N153" s="38"/>
      <c r="O153" s="38"/>
    </row>
    <row r="154" spans="1:15" ht="56.25" x14ac:dyDescent="0.3">
      <c r="A154" s="207"/>
      <c r="B154" s="148"/>
      <c r="C154" s="208"/>
      <c r="D154" s="207"/>
      <c r="E154" s="50" t="s">
        <v>299</v>
      </c>
      <c r="F154" s="53" t="s">
        <v>419</v>
      </c>
      <c r="G154" s="78" t="s">
        <v>45</v>
      </c>
      <c r="H154" s="55">
        <v>24300</v>
      </c>
      <c r="I154" s="88" t="s">
        <v>102</v>
      </c>
      <c r="L154" s="38"/>
      <c r="M154" s="38"/>
      <c r="N154" s="38"/>
      <c r="O154" s="38"/>
    </row>
    <row r="155" spans="1:15" ht="18.75" x14ac:dyDescent="0.3">
      <c r="A155" s="147"/>
      <c r="B155" s="148"/>
      <c r="C155" s="143"/>
      <c r="D155" s="147"/>
      <c r="E155" s="50"/>
      <c r="F155" s="53"/>
      <c r="G155" s="55"/>
      <c r="H155" s="55"/>
      <c r="I155" s="88"/>
      <c r="L155" s="38"/>
      <c r="M155" s="38"/>
      <c r="N155" s="38"/>
      <c r="O155" s="38"/>
    </row>
    <row r="156" spans="1:15" ht="37.5" x14ac:dyDescent="0.3">
      <c r="A156" s="147"/>
      <c r="B156" s="148"/>
      <c r="C156" s="143"/>
      <c r="D156" s="147"/>
      <c r="E156" s="50" t="s">
        <v>300</v>
      </c>
      <c r="F156" s="53" t="s">
        <v>418</v>
      </c>
      <c r="G156" s="78" t="s">
        <v>43</v>
      </c>
      <c r="H156" s="55">
        <v>40000</v>
      </c>
      <c r="I156" s="88" t="s">
        <v>102</v>
      </c>
      <c r="L156" s="38"/>
      <c r="M156" s="38"/>
      <c r="N156" s="38"/>
      <c r="O156" s="38"/>
    </row>
    <row r="157" spans="1:15" ht="18.75" x14ac:dyDescent="0.3">
      <c r="A157" s="147"/>
      <c r="B157" s="148"/>
      <c r="C157" s="143"/>
      <c r="D157" s="147"/>
      <c r="E157" s="50"/>
      <c r="F157" s="53"/>
      <c r="G157" s="55"/>
      <c r="H157" s="55"/>
      <c r="I157" s="88"/>
      <c r="L157" s="38"/>
      <c r="M157" s="38"/>
      <c r="N157" s="38"/>
      <c r="O157" s="38"/>
    </row>
    <row r="158" spans="1:15" ht="37.5" x14ac:dyDescent="0.3">
      <c r="A158" s="147"/>
      <c r="B158" s="148"/>
      <c r="C158" s="143"/>
      <c r="D158" s="147"/>
      <c r="E158" s="50" t="s">
        <v>301</v>
      </c>
      <c r="F158" s="53" t="s">
        <v>420</v>
      </c>
      <c r="G158" s="78" t="s">
        <v>43</v>
      </c>
      <c r="H158" s="55">
        <v>21000</v>
      </c>
      <c r="I158" s="88" t="s">
        <v>102</v>
      </c>
      <c r="L158" s="38"/>
      <c r="M158" s="38"/>
      <c r="N158" s="38"/>
      <c r="O158" s="38"/>
    </row>
    <row r="159" spans="1:15" ht="18.75" x14ac:dyDescent="0.3">
      <c r="A159" s="147"/>
      <c r="B159" s="148"/>
      <c r="C159" s="143"/>
      <c r="D159" s="147"/>
      <c r="E159" s="50"/>
      <c r="F159" s="53"/>
      <c r="G159" s="55"/>
      <c r="H159" s="55"/>
      <c r="I159" s="88"/>
      <c r="L159" s="38"/>
      <c r="M159" s="38"/>
      <c r="N159" s="38"/>
      <c r="O159" s="38"/>
    </row>
    <row r="160" spans="1:15" ht="37.5" x14ac:dyDescent="0.3">
      <c r="A160" s="147"/>
      <c r="B160" s="148"/>
      <c r="C160" s="143"/>
      <c r="D160" s="147"/>
      <c r="E160" s="50" t="s">
        <v>302</v>
      </c>
      <c r="F160" s="53" t="s">
        <v>421</v>
      </c>
      <c r="G160" s="78" t="s">
        <v>43</v>
      </c>
      <c r="H160" s="55">
        <v>5820</v>
      </c>
      <c r="I160" s="88" t="s">
        <v>102</v>
      </c>
      <c r="L160" s="38"/>
      <c r="M160" s="38"/>
      <c r="N160" s="38"/>
      <c r="O160" s="38"/>
    </row>
    <row r="161" spans="1:15" ht="18.75" x14ac:dyDescent="0.3">
      <c r="A161" s="147"/>
      <c r="B161" s="148"/>
      <c r="C161" s="143"/>
      <c r="D161" s="147"/>
      <c r="E161" s="50"/>
      <c r="F161" s="53"/>
      <c r="G161" s="55"/>
      <c r="H161" s="55"/>
      <c r="I161" s="88"/>
      <c r="L161" s="38"/>
      <c r="M161" s="38"/>
      <c r="N161" s="38"/>
      <c r="O161" s="38"/>
    </row>
    <row r="162" spans="1:15" ht="56.25" x14ac:dyDescent="0.3">
      <c r="A162" s="147"/>
      <c r="B162" s="148"/>
      <c r="C162" s="143"/>
      <c r="D162" s="147"/>
      <c r="E162" s="50" t="s">
        <v>303</v>
      </c>
      <c r="F162" s="53" t="s">
        <v>422</v>
      </c>
      <c r="G162" s="52" t="s">
        <v>44</v>
      </c>
      <c r="H162" s="55">
        <v>207050</v>
      </c>
      <c r="I162" s="88" t="s">
        <v>102</v>
      </c>
      <c r="L162" s="38"/>
      <c r="M162" s="38"/>
      <c r="N162" s="38"/>
      <c r="O162" s="38"/>
    </row>
    <row r="163" spans="1:15" ht="18.75" x14ac:dyDescent="0.3">
      <c r="A163" s="147"/>
      <c r="B163" s="148"/>
      <c r="C163" s="143"/>
      <c r="D163" s="147"/>
      <c r="E163" s="50"/>
      <c r="F163" s="53"/>
      <c r="G163" s="55"/>
      <c r="H163" s="55"/>
      <c r="I163" s="88"/>
      <c r="L163" s="38"/>
      <c r="M163" s="38"/>
      <c r="N163" s="38"/>
      <c r="O163" s="38"/>
    </row>
    <row r="164" spans="1:15" ht="75" x14ac:dyDescent="0.3">
      <c r="A164" s="147" t="s">
        <v>152</v>
      </c>
      <c r="B164" s="148" t="s">
        <v>151</v>
      </c>
      <c r="C164" s="147"/>
      <c r="D164" s="147" t="s">
        <v>187</v>
      </c>
      <c r="E164" s="50" t="s">
        <v>304</v>
      </c>
      <c r="F164" s="53" t="s">
        <v>423</v>
      </c>
      <c r="G164" s="78" t="s">
        <v>43</v>
      </c>
      <c r="H164" s="55">
        <v>5000</v>
      </c>
      <c r="I164" s="88" t="s">
        <v>102</v>
      </c>
      <c r="L164" s="38"/>
      <c r="M164" s="38"/>
      <c r="N164" s="38"/>
      <c r="O164" s="38"/>
    </row>
    <row r="165" spans="1:15" ht="18.75" x14ac:dyDescent="0.3">
      <c r="A165" s="147"/>
      <c r="B165" s="148"/>
      <c r="C165" s="147"/>
      <c r="D165" s="147"/>
      <c r="E165" s="50"/>
      <c r="F165" s="53"/>
      <c r="G165" s="23"/>
      <c r="H165" s="55"/>
      <c r="I165" s="90"/>
      <c r="L165" s="38"/>
      <c r="M165" s="38"/>
      <c r="N165" s="38"/>
      <c r="O165" s="38"/>
    </row>
    <row r="166" spans="1:15" ht="56.25" x14ac:dyDescent="0.3">
      <c r="A166" s="147" t="s">
        <v>153</v>
      </c>
      <c r="B166" s="148" t="s">
        <v>155</v>
      </c>
      <c r="C166" s="147"/>
      <c r="D166" s="147"/>
      <c r="E166" s="50"/>
      <c r="F166" s="53"/>
      <c r="G166" s="55"/>
      <c r="H166" s="55"/>
      <c r="I166" s="88"/>
      <c r="L166" s="38"/>
      <c r="M166" s="38"/>
      <c r="N166" s="38"/>
      <c r="O166" s="38"/>
    </row>
    <row r="167" spans="1:15" ht="18.75" x14ac:dyDescent="0.3">
      <c r="A167" s="111"/>
      <c r="B167" s="48"/>
      <c r="C167" s="111"/>
      <c r="D167" s="111"/>
      <c r="E167" s="51"/>
      <c r="F167" s="54"/>
      <c r="G167" s="95"/>
      <c r="H167" s="56"/>
      <c r="I167" s="91"/>
      <c r="L167" s="38"/>
      <c r="M167" s="38"/>
      <c r="N167" s="38"/>
      <c r="O167" s="38"/>
    </row>
    <row r="168" spans="1:15" ht="131.25" x14ac:dyDescent="0.3">
      <c r="A168" s="147" t="s">
        <v>154</v>
      </c>
      <c r="B168" s="148" t="s">
        <v>369</v>
      </c>
      <c r="C168" s="147"/>
      <c r="D168" s="147"/>
      <c r="E168" s="50"/>
      <c r="F168" s="53"/>
      <c r="G168" s="55"/>
      <c r="H168" s="55"/>
      <c r="I168" s="88"/>
      <c r="L168" s="38"/>
      <c r="M168" s="38"/>
      <c r="N168" s="38"/>
      <c r="O168" s="38"/>
    </row>
    <row r="169" spans="1:15" ht="18.75" x14ac:dyDescent="0.3">
      <c r="A169" s="147"/>
      <c r="B169" s="148"/>
      <c r="C169" s="147"/>
      <c r="D169" s="147"/>
      <c r="E169" s="50"/>
      <c r="F169" s="53"/>
      <c r="G169" s="55"/>
      <c r="H169" s="55"/>
      <c r="I169" s="88"/>
      <c r="L169" s="38"/>
      <c r="M169" s="38"/>
      <c r="N169" s="38"/>
      <c r="O169" s="38"/>
    </row>
    <row r="170" spans="1:15" ht="18.75" x14ac:dyDescent="0.3">
      <c r="A170" s="147"/>
      <c r="B170" s="148"/>
      <c r="C170" s="147"/>
      <c r="D170" s="147"/>
      <c r="E170" s="50"/>
      <c r="F170" s="53"/>
      <c r="G170" s="55"/>
      <c r="H170" s="55"/>
      <c r="I170" s="88"/>
      <c r="L170" s="38"/>
      <c r="M170" s="38"/>
      <c r="N170" s="38"/>
      <c r="O170" s="38"/>
    </row>
    <row r="171" spans="1:15" ht="18.75" x14ac:dyDescent="0.3">
      <c r="A171" s="147"/>
      <c r="B171" s="148"/>
      <c r="C171" s="147"/>
      <c r="D171" s="147"/>
      <c r="E171" s="50"/>
      <c r="F171" s="53"/>
      <c r="G171" s="55"/>
      <c r="H171" s="55"/>
      <c r="I171" s="88"/>
      <c r="L171" s="38"/>
      <c r="M171" s="38"/>
      <c r="N171" s="38"/>
      <c r="O171" s="38"/>
    </row>
    <row r="172" spans="1:15" ht="18.75" x14ac:dyDescent="0.3">
      <c r="A172" s="147"/>
      <c r="B172" s="148"/>
      <c r="C172" s="147"/>
      <c r="D172" s="147"/>
      <c r="E172" s="50"/>
      <c r="F172" s="53"/>
      <c r="G172" s="55"/>
      <c r="H172" s="55"/>
      <c r="I172" s="88"/>
      <c r="L172" s="38"/>
      <c r="M172" s="38"/>
      <c r="N172" s="38"/>
      <c r="O172" s="38"/>
    </row>
    <row r="173" spans="1:15" ht="18.75" x14ac:dyDescent="0.3">
      <c r="A173" s="147"/>
      <c r="B173" s="148"/>
      <c r="C173" s="147"/>
      <c r="D173" s="147"/>
      <c r="E173" s="50"/>
      <c r="F173" s="53"/>
      <c r="G173" s="55"/>
      <c r="H173" s="55"/>
      <c r="I173" s="88"/>
      <c r="L173" s="38"/>
      <c r="M173" s="38"/>
      <c r="N173" s="38"/>
      <c r="O173" s="38"/>
    </row>
    <row r="174" spans="1:15" ht="18.75" x14ac:dyDescent="0.3">
      <c r="A174" s="147"/>
      <c r="B174" s="148"/>
      <c r="C174" s="147"/>
      <c r="D174" s="147"/>
      <c r="E174" s="50"/>
      <c r="F174" s="53"/>
      <c r="G174" s="55"/>
      <c r="H174" s="55"/>
      <c r="I174" s="88"/>
      <c r="L174" s="38"/>
      <c r="M174" s="38"/>
      <c r="N174" s="38"/>
      <c r="O174" s="38"/>
    </row>
    <row r="175" spans="1:15" ht="18.75" x14ac:dyDescent="0.3">
      <c r="A175" s="147"/>
      <c r="B175" s="148"/>
      <c r="C175" s="147"/>
      <c r="D175" s="147"/>
      <c r="E175" s="50"/>
      <c r="F175" s="53"/>
      <c r="G175" s="23"/>
      <c r="H175" s="55"/>
      <c r="I175" s="90"/>
      <c r="L175" s="38"/>
      <c r="M175" s="38"/>
      <c r="N175" s="38"/>
      <c r="O175" s="38"/>
    </row>
    <row r="176" spans="1:15" ht="18.75" x14ac:dyDescent="0.3">
      <c r="A176" s="147"/>
      <c r="B176" s="148"/>
      <c r="C176" s="147"/>
      <c r="D176" s="147"/>
      <c r="E176" s="50"/>
      <c r="F176" s="53"/>
      <c r="G176" s="55"/>
      <c r="H176" s="55"/>
      <c r="I176" s="88"/>
      <c r="L176" s="38"/>
      <c r="M176" s="38"/>
      <c r="N176" s="38"/>
      <c r="O176" s="38"/>
    </row>
    <row r="177" spans="1:15" ht="18.75" x14ac:dyDescent="0.3">
      <c r="A177" s="147"/>
      <c r="B177" s="148"/>
      <c r="C177" s="147"/>
      <c r="D177" s="147"/>
      <c r="E177" s="50"/>
      <c r="F177" s="53"/>
      <c r="G177" s="23"/>
      <c r="H177" s="55"/>
      <c r="I177" s="90"/>
      <c r="L177" s="38"/>
      <c r="M177" s="38"/>
      <c r="N177" s="38"/>
      <c r="O177" s="38"/>
    </row>
    <row r="178" spans="1:15" ht="18.75" x14ac:dyDescent="0.3">
      <c r="A178" s="147"/>
      <c r="B178" s="148"/>
      <c r="C178" s="147"/>
      <c r="D178" s="147"/>
      <c r="E178" s="50"/>
      <c r="F178" s="53"/>
      <c r="G178" s="55"/>
      <c r="H178" s="55"/>
      <c r="I178" s="88"/>
      <c r="L178" s="38"/>
      <c r="M178" s="38"/>
      <c r="N178" s="38"/>
      <c r="O178" s="38"/>
    </row>
    <row r="179" spans="1:15" ht="18.75" x14ac:dyDescent="0.3">
      <c r="A179" s="147"/>
      <c r="B179" s="148"/>
      <c r="C179" s="147"/>
      <c r="D179" s="147"/>
      <c r="E179" s="50"/>
      <c r="F179" s="53"/>
      <c r="G179" s="55"/>
      <c r="H179" s="55"/>
      <c r="I179" s="88"/>
      <c r="L179" s="38"/>
      <c r="M179" s="38"/>
      <c r="N179" s="38"/>
      <c r="O179" s="38"/>
    </row>
    <row r="180" spans="1:15" ht="18.75" x14ac:dyDescent="0.3">
      <c r="A180" s="111"/>
      <c r="B180" s="48"/>
      <c r="C180" s="111"/>
      <c r="D180" s="111"/>
      <c r="E180" s="51"/>
      <c r="F180" s="54"/>
      <c r="G180" s="95"/>
      <c r="H180" s="56"/>
      <c r="I180" s="91"/>
      <c r="L180" s="38"/>
      <c r="M180" s="38"/>
      <c r="N180" s="38"/>
      <c r="O180" s="38"/>
    </row>
    <row r="181" spans="1:15" ht="18.75" x14ac:dyDescent="0.3">
      <c r="B181" s="57"/>
      <c r="G181" s="57"/>
      <c r="H181" s="57"/>
    </row>
    <row r="182" spans="1:15" ht="18.75" x14ac:dyDescent="0.3">
      <c r="B182" s="57"/>
      <c r="G182" s="57"/>
      <c r="H182" s="57"/>
    </row>
    <row r="183" spans="1:15" ht="18.75" x14ac:dyDescent="0.3">
      <c r="B183" s="57"/>
      <c r="G183" s="57"/>
      <c r="H183" s="57"/>
    </row>
    <row r="184" spans="1:15" ht="18.75" x14ac:dyDescent="0.3">
      <c r="B184" s="57"/>
      <c r="G184" s="57"/>
      <c r="H184" s="57"/>
    </row>
    <row r="185" spans="1:15" ht="18.75" x14ac:dyDescent="0.3">
      <c r="B185" s="57"/>
      <c r="G185" s="57"/>
      <c r="H185" s="57"/>
    </row>
    <row r="186" spans="1:15" ht="18.75" x14ac:dyDescent="0.3">
      <c r="B186" s="57"/>
      <c r="G186" s="57"/>
      <c r="H186" s="57"/>
    </row>
    <row r="187" spans="1:15" ht="18.75" x14ac:dyDescent="0.3">
      <c r="B187" s="57"/>
      <c r="G187" s="57"/>
      <c r="H187" s="57"/>
    </row>
    <row r="188" spans="1:15" ht="18.75" x14ac:dyDescent="0.3">
      <c r="B188" s="57"/>
      <c r="G188" s="57"/>
      <c r="H188" s="57"/>
    </row>
    <row r="189" spans="1:15" ht="18.75" x14ac:dyDescent="0.3">
      <c r="B189" s="57"/>
      <c r="G189" s="57"/>
      <c r="H189" s="57"/>
    </row>
    <row r="190" spans="1:15" ht="18.75" x14ac:dyDescent="0.3">
      <c r="B190" s="57"/>
      <c r="G190" s="57"/>
      <c r="H190" s="57"/>
    </row>
    <row r="191" spans="1:15" ht="18.75" x14ac:dyDescent="0.3">
      <c r="B191" s="57"/>
      <c r="G191" s="57"/>
      <c r="H191" s="57"/>
    </row>
    <row r="192" spans="1:15" ht="18.75" x14ac:dyDescent="0.3">
      <c r="B192" s="57"/>
      <c r="G192" s="57"/>
      <c r="H192" s="57"/>
    </row>
    <row r="193" spans="2:8" ht="18.75" x14ac:dyDescent="0.3">
      <c r="B193" s="57"/>
      <c r="G193" s="57"/>
      <c r="H193" s="57"/>
    </row>
    <row r="194" spans="2:8" ht="18.75" x14ac:dyDescent="0.3">
      <c r="B194" s="57"/>
      <c r="G194" s="57"/>
      <c r="H194" s="57"/>
    </row>
    <row r="195" spans="2:8" ht="18.75" x14ac:dyDescent="0.3">
      <c r="B195" s="57"/>
      <c r="G195" s="57"/>
      <c r="H195" s="57"/>
    </row>
    <row r="196" spans="2:8" ht="18.75" x14ac:dyDescent="0.3">
      <c r="B196" s="57"/>
      <c r="G196" s="57"/>
      <c r="H196" s="57"/>
    </row>
    <row r="197" spans="2:8" ht="18.75" x14ac:dyDescent="0.3">
      <c r="B197" s="57"/>
      <c r="G197" s="57"/>
      <c r="H197" s="57"/>
    </row>
    <row r="198" spans="2:8" ht="18.75" x14ac:dyDescent="0.3">
      <c r="B198" s="57"/>
      <c r="G198" s="57"/>
      <c r="H198" s="57"/>
    </row>
    <row r="199" spans="2:8" ht="18.75" x14ac:dyDescent="0.3">
      <c r="B199" s="57"/>
      <c r="G199" s="57"/>
      <c r="H199" s="57"/>
    </row>
    <row r="200" spans="2:8" ht="18.75" x14ac:dyDescent="0.3">
      <c r="B200" s="57"/>
      <c r="G200" s="57"/>
      <c r="H200" s="57"/>
    </row>
    <row r="201" spans="2:8" ht="18.75" x14ac:dyDescent="0.3">
      <c r="B201" s="57"/>
      <c r="G201" s="57"/>
      <c r="H201" s="57"/>
    </row>
    <row r="202" spans="2:8" ht="18.75" x14ac:dyDescent="0.3">
      <c r="B202" s="57"/>
      <c r="G202" s="57"/>
      <c r="H202" s="57"/>
    </row>
    <row r="203" spans="2:8" ht="18.75" x14ac:dyDescent="0.3">
      <c r="B203" s="57"/>
      <c r="G203" s="57"/>
      <c r="H203" s="57"/>
    </row>
    <row r="204" spans="2:8" ht="18.75" x14ac:dyDescent="0.3">
      <c r="B204" s="57"/>
      <c r="G204" s="57"/>
      <c r="H204" s="57"/>
    </row>
    <row r="205" spans="2:8" ht="18.75" x14ac:dyDescent="0.3">
      <c r="B205" s="57"/>
      <c r="G205" s="57"/>
      <c r="H205" s="57"/>
    </row>
    <row r="206" spans="2:8" ht="18.75" x14ac:dyDescent="0.3">
      <c r="B206" s="57"/>
      <c r="G206" s="57"/>
      <c r="H206" s="57"/>
    </row>
    <row r="207" spans="2:8" ht="18.75" x14ac:dyDescent="0.3">
      <c r="B207" s="57"/>
      <c r="G207" s="57"/>
      <c r="H207" s="57"/>
    </row>
    <row r="208" spans="2:8" ht="18.75" x14ac:dyDescent="0.3">
      <c r="B208" s="57"/>
      <c r="G208" s="57"/>
      <c r="H208" s="57"/>
    </row>
    <row r="209" spans="2:8" ht="18.75" x14ac:dyDescent="0.3">
      <c r="B209" s="57"/>
      <c r="G209" s="57"/>
      <c r="H209" s="57"/>
    </row>
    <row r="210" spans="2:8" ht="18.75" x14ac:dyDescent="0.3">
      <c r="B210" s="57"/>
      <c r="G210" s="57"/>
      <c r="H210" s="57"/>
    </row>
    <row r="211" spans="2:8" ht="18.75" x14ac:dyDescent="0.3">
      <c r="B211" s="57"/>
      <c r="G211" s="57"/>
      <c r="H211" s="57"/>
    </row>
    <row r="212" spans="2:8" ht="18.75" x14ac:dyDescent="0.3">
      <c r="B212" s="57"/>
      <c r="G212" s="57"/>
      <c r="H212" s="57"/>
    </row>
    <row r="213" spans="2:8" ht="18.75" x14ac:dyDescent="0.3">
      <c r="B213" s="57"/>
      <c r="G213" s="57"/>
      <c r="H213" s="57"/>
    </row>
    <row r="214" spans="2:8" ht="18.75" x14ac:dyDescent="0.3">
      <c r="B214" s="57"/>
      <c r="G214" s="57"/>
      <c r="H214" s="57"/>
    </row>
    <row r="215" spans="2:8" ht="18.75" x14ac:dyDescent="0.3">
      <c r="B215" s="57"/>
      <c r="G215" s="57"/>
      <c r="H215" s="57"/>
    </row>
    <row r="216" spans="2:8" ht="18.75" x14ac:dyDescent="0.3">
      <c r="B216" s="57"/>
      <c r="G216" s="57"/>
      <c r="H216" s="57"/>
    </row>
    <row r="217" spans="2:8" ht="18.75" x14ac:dyDescent="0.3">
      <c r="B217" s="57"/>
      <c r="G217" s="57"/>
      <c r="H217" s="57"/>
    </row>
    <row r="218" spans="2:8" ht="18.75" x14ac:dyDescent="0.3">
      <c r="B218" s="57"/>
      <c r="G218" s="57"/>
      <c r="H218" s="57"/>
    </row>
    <row r="219" spans="2:8" ht="18.75" x14ac:dyDescent="0.3">
      <c r="B219" s="57"/>
      <c r="G219" s="57"/>
      <c r="H219" s="57"/>
    </row>
    <row r="220" spans="2:8" ht="18.75" x14ac:dyDescent="0.3">
      <c r="B220" s="57"/>
      <c r="G220" s="57"/>
      <c r="H220" s="57"/>
    </row>
    <row r="221" spans="2:8" ht="18.75" x14ac:dyDescent="0.3">
      <c r="B221" s="57"/>
      <c r="G221" s="57"/>
      <c r="H221" s="57"/>
    </row>
    <row r="222" spans="2:8" ht="18.75" x14ac:dyDescent="0.3">
      <c r="B222" s="57"/>
      <c r="G222" s="57"/>
      <c r="H222" s="57"/>
    </row>
    <row r="223" spans="2:8" ht="18.75" x14ac:dyDescent="0.3">
      <c r="B223" s="57"/>
      <c r="G223" s="57"/>
      <c r="H223" s="57"/>
    </row>
    <row r="224" spans="2:8" ht="18.75" x14ac:dyDescent="0.3">
      <c r="B224" s="57"/>
      <c r="G224" s="57"/>
      <c r="H224" s="57"/>
    </row>
    <row r="225" spans="2:8" ht="18.75" x14ac:dyDescent="0.3">
      <c r="B225" s="57"/>
      <c r="G225" s="57"/>
      <c r="H225" s="57"/>
    </row>
    <row r="226" spans="2:8" ht="18.75" x14ac:dyDescent="0.3">
      <c r="B226" s="57"/>
      <c r="G226" s="57"/>
      <c r="H226" s="57"/>
    </row>
    <row r="227" spans="2:8" ht="18.75" x14ac:dyDescent="0.3">
      <c r="B227" s="57"/>
      <c r="G227" s="57"/>
      <c r="H227" s="57"/>
    </row>
    <row r="228" spans="2:8" ht="18.75" x14ac:dyDescent="0.3">
      <c r="B228" s="57"/>
      <c r="G228" s="57"/>
      <c r="H228" s="57"/>
    </row>
    <row r="229" spans="2:8" ht="18.75" x14ac:dyDescent="0.3">
      <c r="B229" s="57"/>
      <c r="G229" s="57"/>
      <c r="H229" s="57"/>
    </row>
    <row r="230" spans="2:8" ht="18.75" x14ac:dyDescent="0.3">
      <c r="B230" s="57"/>
      <c r="G230" s="57"/>
      <c r="H230" s="57"/>
    </row>
    <row r="231" spans="2:8" ht="18.75" x14ac:dyDescent="0.3">
      <c r="B231" s="57"/>
      <c r="G231" s="57"/>
      <c r="H231" s="57"/>
    </row>
    <row r="232" spans="2:8" ht="18.75" x14ac:dyDescent="0.3">
      <c r="B232" s="57"/>
      <c r="G232" s="57"/>
      <c r="H232" s="57"/>
    </row>
    <row r="233" spans="2:8" ht="18.75" x14ac:dyDescent="0.3">
      <c r="B233" s="57"/>
      <c r="G233" s="57"/>
      <c r="H233" s="57"/>
    </row>
    <row r="234" spans="2:8" ht="18.75" x14ac:dyDescent="0.3">
      <c r="B234" s="57"/>
      <c r="G234" s="57"/>
      <c r="H234" s="57"/>
    </row>
    <row r="235" spans="2:8" ht="18.75" x14ac:dyDescent="0.3">
      <c r="B235" s="57"/>
      <c r="G235" s="57"/>
      <c r="H235" s="57"/>
    </row>
    <row r="236" spans="2:8" ht="18.75" x14ac:dyDescent="0.3">
      <c r="B236" s="57"/>
      <c r="G236" s="57"/>
      <c r="H236" s="57"/>
    </row>
    <row r="237" spans="2:8" ht="18.75" x14ac:dyDescent="0.3">
      <c r="B237" s="57"/>
      <c r="G237" s="57"/>
      <c r="H237" s="57"/>
    </row>
    <row r="238" spans="2:8" ht="18.75" x14ac:dyDescent="0.3">
      <c r="B238" s="57"/>
      <c r="G238" s="57"/>
      <c r="H238" s="57"/>
    </row>
    <row r="239" spans="2:8" ht="18.75" x14ac:dyDescent="0.3">
      <c r="B239" s="57"/>
      <c r="G239" s="57"/>
      <c r="H239" s="57"/>
    </row>
    <row r="240" spans="2:8" ht="18.75" x14ac:dyDescent="0.3">
      <c r="B240" s="57"/>
      <c r="G240" s="57"/>
      <c r="H240" s="57"/>
    </row>
    <row r="241" spans="2:8" ht="18.75" x14ac:dyDescent="0.3">
      <c r="B241" s="57"/>
      <c r="G241" s="57"/>
      <c r="H241" s="57"/>
    </row>
    <row r="242" spans="2:8" ht="18.75" x14ac:dyDescent="0.3">
      <c r="B242" s="57"/>
      <c r="G242" s="57"/>
      <c r="H242" s="57"/>
    </row>
    <row r="243" spans="2:8" ht="18.75" x14ac:dyDescent="0.3">
      <c r="B243" s="57"/>
      <c r="G243" s="57"/>
      <c r="H243" s="57"/>
    </row>
    <row r="244" spans="2:8" ht="18.75" x14ac:dyDescent="0.3">
      <c r="B244" s="57"/>
      <c r="G244" s="57"/>
      <c r="H244" s="57"/>
    </row>
    <row r="245" spans="2:8" ht="18.75" x14ac:dyDescent="0.3">
      <c r="B245" s="57"/>
      <c r="G245" s="57"/>
      <c r="H245" s="57"/>
    </row>
    <row r="246" spans="2:8" ht="18.75" x14ac:dyDescent="0.3">
      <c r="B246" s="57"/>
      <c r="G246" s="57"/>
      <c r="H246" s="57"/>
    </row>
    <row r="247" spans="2:8" ht="18.75" x14ac:dyDescent="0.3">
      <c r="B247" s="57"/>
      <c r="G247" s="57"/>
      <c r="H247" s="57"/>
    </row>
    <row r="248" spans="2:8" ht="18.75" x14ac:dyDescent="0.3">
      <c r="B248" s="57"/>
      <c r="G248" s="57"/>
      <c r="H248" s="57"/>
    </row>
    <row r="249" spans="2:8" ht="18.75" x14ac:dyDescent="0.3">
      <c r="B249" s="57"/>
      <c r="G249" s="57"/>
      <c r="H249" s="57"/>
    </row>
    <row r="250" spans="2:8" ht="18.75" x14ac:dyDescent="0.3">
      <c r="B250" s="57"/>
      <c r="G250" s="57"/>
      <c r="H250" s="57"/>
    </row>
    <row r="251" spans="2:8" ht="18.75" x14ac:dyDescent="0.3">
      <c r="B251" s="57"/>
      <c r="G251" s="57"/>
      <c r="H251" s="57"/>
    </row>
    <row r="252" spans="2:8" ht="18.75" x14ac:dyDescent="0.3">
      <c r="B252" s="57"/>
      <c r="G252" s="57"/>
      <c r="H252" s="57"/>
    </row>
    <row r="253" spans="2:8" ht="18.75" x14ac:dyDescent="0.3">
      <c r="B253" s="57"/>
      <c r="G253" s="57"/>
      <c r="H253" s="57"/>
    </row>
    <row r="254" spans="2:8" ht="18.75" x14ac:dyDescent="0.3">
      <c r="B254" s="57"/>
      <c r="G254" s="57"/>
      <c r="H254" s="57"/>
    </row>
    <row r="255" spans="2:8" ht="18.75" x14ac:dyDescent="0.3">
      <c r="B255" s="57"/>
      <c r="G255" s="57"/>
      <c r="H255" s="57"/>
    </row>
    <row r="256" spans="2:8" ht="18.75" x14ac:dyDescent="0.3">
      <c r="B256" s="57"/>
      <c r="G256" s="57"/>
      <c r="H256" s="57"/>
    </row>
    <row r="257" spans="2:8" ht="18.75" x14ac:dyDescent="0.3">
      <c r="B257" s="57"/>
      <c r="G257" s="57"/>
      <c r="H257" s="57"/>
    </row>
    <row r="258" spans="2:8" ht="18.75" x14ac:dyDescent="0.3">
      <c r="B258" s="57"/>
      <c r="G258" s="57"/>
      <c r="H258" s="57"/>
    </row>
    <row r="259" spans="2:8" ht="18.75" x14ac:dyDescent="0.3">
      <c r="B259" s="57"/>
      <c r="G259" s="57"/>
      <c r="H259" s="57"/>
    </row>
    <row r="260" spans="2:8" ht="18.75" x14ac:dyDescent="0.3">
      <c r="B260" s="57"/>
      <c r="G260" s="57"/>
      <c r="H260" s="57"/>
    </row>
    <row r="261" spans="2:8" ht="18.75" x14ac:dyDescent="0.3">
      <c r="B261" s="57"/>
      <c r="G261" s="57"/>
      <c r="H261" s="57"/>
    </row>
    <row r="262" spans="2:8" ht="18.75" x14ac:dyDescent="0.3">
      <c r="B262" s="57"/>
      <c r="G262" s="57"/>
      <c r="H262" s="57"/>
    </row>
    <row r="263" spans="2:8" ht="18.75" x14ac:dyDescent="0.3">
      <c r="B263" s="57"/>
      <c r="G263" s="57"/>
      <c r="H263" s="57"/>
    </row>
    <row r="264" spans="2:8" ht="18.75" x14ac:dyDescent="0.3">
      <c r="B264" s="57"/>
      <c r="G264" s="57"/>
      <c r="H264" s="57"/>
    </row>
    <row r="265" spans="2:8" ht="18.75" x14ac:dyDescent="0.3">
      <c r="B265" s="57"/>
      <c r="G265" s="57"/>
      <c r="H265" s="57"/>
    </row>
    <row r="266" spans="2:8" ht="18.75" x14ac:dyDescent="0.3">
      <c r="B266" s="57"/>
      <c r="G266" s="57"/>
      <c r="H266" s="57"/>
    </row>
    <row r="267" spans="2:8" ht="18.75" x14ac:dyDescent="0.3">
      <c r="B267" s="57"/>
      <c r="G267" s="57"/>
      <c r="H267" s="57"/>
    </row>
    <row r="268" spans="2:8" ht="18.75" x14ac:dyDescent="0.3">
      <c r="B268" s="57"/>
      <c r="G268" s="57"/>
      <c r="H268" s="57"/>
    </row>
    <row r="269" spans="2:8" ht="18.75" x14ac:dyDescent="0.3">
      <c r="B269" s="57"/>
      <c r="G269" s="57"/>
      <c r="H269" s="57"/>
    </row>
    <row r="270" spans="2:8" ht="18.75" x14ac:dyDescent="0.3">
      <c r="B270" s="57"/>
      <c r="G270" s="57"/>
      <c r="H270" s="57"/>
    </row>
    <row r="271" spans="2:8" ht="18.75" x14ac:dyDescent="0.3">
      <c r="B271" s="57"/>
      <c r="G271" s="57"/>
      <c r="H271" s="57"/>
    </row>
    <row r="272" spans="2:8" ht="18.75" x14ac:dyDescent="0.3">
      <c r="B272" s="57"/>
      <c r="G272" s="57"/>
      <c r="H272" s="57"/>
    </row>
    <row r="273" spans="2:8" ht="18.75" x14ac:dyDescent="0.3">
      <c r="B273" s="57"/>
      <c r="G273" s="57"/>
      <c r="H273" s="57"/>
    </row>
    <row r="274" spans="2:8" ht="18.75" x14ac:dyDescent="0.3">
      <c r="B274" s="57"/>
      <c r="G274" s="57"/>
      <c r="H274" s="57"/>
    </row>
    <row r="275" spans="2:8" ht="18.75" x14ac:dyDescent="0.3">
      <c r="B275" s="57"/>
      <c r="G275" s="57"/>
      <c r="H275" s="57"/>
    </row>
    <row r="276" spans="2:8" ht="18.75" x14ac:dyDescent="0.3">
      <c r="B276" s="57"/>
      <c r="G276" s="57"/>
      <c r="H276" s="57"/>
    </row>
    <row r="277" spans="2:8" ht="18.75" x14ac:dyDescent="0.3">
      <c r="B277" s="57"/>
      <c r="G277" s="57"/>
      <c r="H277" s="57"/>
    </row>
    <row r="278" spans="2:8" ht="18.75" x14ac:dyDescent="0.3">
      <c r="B278" s="57"/>
      <c r="G278" s="57"/>
      <c r="H278" s="57"/>
    </row>
    <row r="279" spans="2:8" ht="18.75" x14ac:dyDescent="0.3">
      <c r="B279" s="57"/>
      <c r="G279" s="57"/>
      <c r="H279" s="57"/>
    </row>
    <row r="280" spans="2:8" ht="18.75" x14ac:dyDescent="0.3">
      <c r="B280" s="57"/>
      <c r="G280" s="57"/>
      <c r="H280" s="57"/>
    </row>
    <row r="281" spans="2:8" ht="18.75" x14ac:dyDescent="0.3">
      <c r="B281" s="57"/>
      <c r="G281" s="57"/>
      <c r="H281" s="57"/>
    </row>
    <row r="282" spans="2:8" ht="18.75" x14ac:dyDescent="0.3">
      <c r="B282" s="57"/>
      <c r="G282" s="57"/>
      <c r="H282" s="57"/>
    </row>
    <row r="283" spans="2:8" ht="18.75" x14ac:dyDescent="0.3">
      <c r="B283" s="57"/>
      <c r="G283" s="57"/>
      <c r="H283" s="57"/>
    </row>
    <row r="284" spans="2:8" ht="18.75" x14ac:dyDescent="0.3">
      <c r="B284" s="57"/>
      <c r="G284" s="57"/>
      <c r="H284" s="57"/>
    </row>
    <row r="285" spans="2:8" ht="18.75" x14ac:dyDescent="0.3">
      <c r="B285" s="57"/>
      <c r="G285" s="57"/>
      <c r="H285" s="57"/>
    </row>
    <row r="286" spans="2:8" ht="18.75" x14ac:dyDescent="0.3">
      <c r="B286" s="57"/>
      <c r="G286" s="57"/>
      <c r="H286" s="57"/>
    </row>
    <row r="287" spans="2:8" ht="18.75" x14ac:dyDescent="0.3">
      <c r="B287" s="57"/>
      <c r="G287" s="57"/>
      <c r="H287" s="57"/>
    </row>
    <row r="288" spans="2:8" ht="18.75" x14ac:dyDescent="0.3">
      <c r="B288" s="57"/>
      <c r="G288" s="57"/>
      <c r="H288" s="57"/>
    </row>
    <row r="289" spans="2:8" ht="18.75" x14ac:dyDescent="0.3">
      <c r="B289" s="57"/>
      <c r="G289" s="57"/>
      <c r="H289" s="57"/>
    </row>
    <row r="290" spans="2:8" ht="18.75" x14ac:dyDescent="0.3">
      <c r="B290" s="57"/>
      <c r="G290" s="57"/>
      <c r="H290" s="57"/>
    </row>
    <row r="291" spans="2:8" ht="18.75" x14ac:dyDescent="0.3">
      <c r="B291" s="57"/>
      <c r="G291" s="57"/>
      <c r="H291" s="57"/>
    </row>
    <row r="292" spans="2:8" ht="18.75" x14ac:dyDescent="0.3">
      <c r="B292" s="57"/>
      <c r="G292" s="57"/>
      <c r="H292" s="57"/>
    </row>
    <row r="293" spans="2:8" ht="18.75" x14ac:dyDescent="0.3">
      <c r="B293" s="57"/>
      <c r="G293" s="57"/>
      <c r="H293" s="57"/>
    </row>
    <row r="294" spans="2:8" ht="18.75" x14ac:dyDescent="0.3">
      <c r="B294" s="57"/>
      <c r="G294" s="57"/>
      <c r="H294" s="57"/>
    </row>
    <row r="295" spans="2:8" ht="18.75" x14ac:dyDescent="0.3">
      <c r="B295" s="57"/>
      <c r="G295" s="57"/>
      <c r="H295" s="57"/>
    </row>
    <row r="296" spans="2:8" ht="18.75" x14ac:dyDescent="0.3">
      <c r="B296" s="57"/>
      <c r="G296" s="57"/>
      <c r="H296" s="57"/>
    </row>
    <row r="297" spans="2:8" ht="18.75" x14ac:dyDescent="0.3">
      <c r="B297" s="57"/>
      <c r="G297" s="57"/>
      <c r="H297" s="57"/>
    </row>
    <row r="298" spans="2:8" ht="18.75" x14ac:dyDescent="0.3">
      <c r="B298" s="57"/>
      <c r="G298" s="57"/>
      <c r="H298" s="57"/>
    </row>
    <row r="299" spans="2:8" ht="18.75" x14ac:dyDescent="0.3">
      <c r="B299" s="57"/>
      <c r="G299" s="57"/>
      <c r="H299" s="57"/>
    </row>
    <row r="300" spans="2:8" ht="18.75" x14ac:dyDescent="0.3">
      <c r="B300" s="57"/>
      <c r="G300" s="57"/>
      <c r="H300" s="57"/>
    </row>
    <row r="301" spans="2:8" ht="18.75" x14ac:dyDescent="0.3">
      <c r="B301" s="57"/>
      <c r="G301" s="57"/>
      <c r="H301" s="57"/>
    </row>
    <row r="302" spans="2:8" ht="18.75" x14ac:dyDescent="0.3">
      <c r="B302" s="57"/>
      <c r="G302" s="57"/>
      <c r="H302" s="57"/>
    </row>
    <row r="303" spans="2:8" ht="18.75" x14ac:dyDescent="0.3">
      <c r="B303" s="57"/>
      <c r="G303" s="57"/>
      <c r="H303" s="57"/>
    </row>
    <row r="304" spans="2:8" ht="18.75" x14ac:dyDescent="0.3">
      <c r="B304" s="57"/>
      <c r="G304" s="57"/>
      <c r="H304" s="57"/>
    </row>
    <row r="305" spans="2:8" ht="18.75" x14ac:dyDescent="0.3">
      <c r="B305" s="57"/>
      <c r="G305" s="57"/>
      <c r="H305" s="57"/>
    </row>
    <row r="306" spans="2:8" ht="18.75" x14ac:dyDescent="0.3">
      <c r="B306" s="57"/>
      <c r="G306" s="57"/>
      <c r="H306" s="57"/>
    </row>
    <row r="307" spans="2:8" ht="18.75" x14ac:dyDescent="0.3">
      <c r="B307" s="57"/>
      <c r="G307" s="57"/>
      <c r="H307" s="57"/>
    </row>
    <row r="308" spans="2:8" ht="18.75" x14ac:dyDescent="0.3">
      <c r="B308" s="57"/>
      <c r="G308" s="57"/>
      <c r="H308" s="57"/>
    </row>
    <row r="309" spans="2:8" ht="18.75" x14ac:dyDescent="0.3">
      <c r="B309" s="57"/>
      <c r="G309" s="57"/>
      <c r="H309" s="57"/>
    </row>
    <row r="310" spans="2:8" ht="18.75" x14ac:dyDescent="0.3">
      <c r="B310" s="57"/>
      <c r="G310" s="57"/>
      <c r="H310" s="57"/>
    </row>
    <row r="311" spans="2:8" ht="18.75" x14ac:dyDescent="0.3">
      <c r="B311" s="57"/>
      <c r="G311" s="57"/>
      <c r="H311" s="57"/>
    </row>
    <row r="312" spans="2:8" ht="18.75" x14ac:dyDescent="0.3">
      <c r="B312" s="57"/>
      <c r="G312" s="57"/>
      <c r="H312" s="57"/>
    </row>
    <row r="313" spans="2:8" ht="18.75" x14ac:dyDescent="0.3">
      <c r="B313" s="57"/>
      <c r="G313" s="57"/>
      <c r="H313" s="57"/>
    </row>
    <row r="314" spans="2:8" ht="18.75" x14ac:dyDescent="0.3">
      <c r="B314" s="57"/>
      <c r="G314" s="57"/>
      <c r="H314" s="57"/>
    </row>
    <row r="315" spans="2:8" ht="18.75" x14ac:dyDescent="0.3">
      <c r="B315" s="57"/>
      <c r="G315" s="57"/>
      <c r="H315" s="57"/>
    </row>
    <row r="316" spans="2:8" ht="18.75" x14ac:dyDescent="0.3">
      <c r="B316" s="57"/>
      <c r="G316" s="57"/>
      <c r="H316" s="57"/>
    </row>
    <row r="317" spans="2:8" ht="18.75" x14ac:dyDescent="0.3">
      <c r="B317" s="57"/>
      <c r="G317" s="57"/>
      <c r="H317" s="57"/>
    </row>
    <row r="318" spans="2:8" ht="18.75" x14ac:dyDescent="0.3">
      <c r="B318" s="57"/>
      <c r="G318" s="57"/>
      <c r="H318" s="57"/>
    </row>
    <row r="319" spans="2:8" ht="18.75" x14ac:dyDescent="0.3">
      <c r="B319" s="57"/>
      <c r="G319" s="57"/>
      <c r="H319" s="57"/>
    </row>
    <row r="320" spans="2:8" ht="18.75" x14ac:dyDescent="0.3">
      <c r="B320" s="57"/>
      <c r="G320" s="57"/>
      <c r="H320" s="57"/>
    </row>
    <row r="321" spans="2:8" ht="18.75" x14ac:dyDescent="0.3">
      <c r="B321" s="57"/>
      <c r="G321" s="57"/>
      <c r="H321" s="57"/>
    </row>
    <row r="322" spans="2:8" ht="18.75" x14ac:dyDescent="0.3">
      <c r="B322" s="57"/>
      <c r="G322" s="57"/>
      <c r="H322" s="57"/>
    </row>
    <row r="323" spans="2:8" ht="18.75" x14ac:dyDescent="0.3">
      <c r="B323" s="57"/>
      <c r="G323" s="57"/>
      <c r="H323" s="57"/>
    </row>
    <row r="324" spans="2:8" ht="18.75" x14ac:dyDescent="0.3">
      <c r="B324" s="57"/>
      <c r="G324" s="57"/>
      <c r="H324" s="57"/>
    </row>
    <row r="325" spans="2:8" ht="18.75" x14ac:dyDescent="0.3">
      <c r="B325" s="57"/>
      <c r="G325" s="57"/>
      <c r="H325" s="57"/>
    </row>
    <row r="326" spans="2:8" ht="18.75" x14ac:dyDescent="0.3">
      <c r="B326" s="57"/>
      <c r="G326" s="57"/>
      <c r="H326" s="57"/>
    </row>
    <row r="327" spans="2:8" ht="18.75" x14ac:dyDescent="0.3">
      <c r="B327" s="57"/>
      <c r="G327" s="57"/>
      <c r="H327" s="57"/>
    </row>
    <row r="328" spans="2:8" ht="18.75" x14ac:dyDescent="0.3">
      <c r="B328" s="57"/>
      <c r="G328" s="57"/>
      <c r="H328" s="57"/>
    </row>
    <row r="329" spans="2:8" ht="18.75" x14ac:dyDescent="0.3">
      <c r="B329" s="57"/>
      <c r="G329" s="57"/>
      <c r="H329" s="57"/>
    </row>
    <row r="330" spans="2:8" ht="18.75" x14ac:dyDescent="0.3">
      <c r="B330" s="57"/>
      <c r="G330" s="57"/>
      <c r="H330" s="57"/>
    </row>
    <row r="331" spans="2:8" ht="18.75" x14ac:dyDescent="0.3">
      <c r="B331" s="57"/>
      <c r="G331" s="57"/>
      <c r="H331" s="57"/>
    </row>
    <row r="332" spans="2:8" ht="18.75" x14ac:dyDescent="0.3">
      <c r="B332" s="57"/>
      <c r="G332" s="57"/>
      <c r="H332" s="57"/>
    </row>
    <row r="333" spans="2:8" ht="18.75" x14ac:dyDescent="0.3">
      <c r="B333" s="57"/>
      <c r="G333" s="57"/>
      <c r="H333" s="57"/>
    </row>
    <row r="334" spans="2:8" ht="18.75" x14ac:dyDescent="0.3">
      <c r="B334" s="57"/>
      <c r="G334" s="57"/>
      <c r="H334" s="57"/>
    </row>
    <row r="335" spans="2:8" ht="18.75" x14ac:dyDescent="0.3">
      <c r="B335" s="57"/>
      <c r="G335" s="57"/>
      <c r="H335" s="57"/>
    </row>
    <row r="336" spans="2:8" ht="18.75" x14ac:dyDescent="0.3">
      <c r="B336" s="57"/>
      <c r="G336" s="57"/>
      <c r="H336" s="57"/>
    </row>
    <row r="337" spans="2:8" ht="18.75" x14ac:dyDescent="0.3">
      <c r="B337" s="57"/>
      <c r="G337" s="57"/>
      <c r="H337" s="57"/>
    </row>
    <row r="338" spans="2:8" ht="18.75" x14ac:dyDescent="0.3">
      <c r="B338" s="57"/>
      <c r="G338" s="57"/>
      <c r="H338" s="57"/>
    </row>
    <row r="339" spans="2:8" ht="18.75" x14ac:dyDescent="0.3">
      <c r="B339" s="57"/>
      <c r="G339" s="57"/>
      <c r="H339" s="57"/>
    </row>
    <row r="340" spans="2:8" ht="18.75" x14ac:dyDescent="0.3">
      <c r="B340" s="57"/>
      <c r="G340" s="57"/>
      <c r="H340" s="57"/>
    </row>
    <row r="341" spans="2:8" ht="18.75" x14ac:dyDescent="0.3">
      <c r="B341" s="57"/>
      <c r="G341" s="57"/>
      <c r="H341" s="57"/>
    </row>
    <row r="342" spans="2:8" ht="18.75" x14ac:dyDescent="0.3">
      <c r="B342" s="57"/>
      <c r="G342" s="57"/>
      <c r="H342" s="57"/>
    </row>
    <row r="343" spans="2:8" ht="18.75" x14ac:dyDescent="0.3">
      <c r="B343" s="57"/>
      <c r="G343" s="57"/>
      <c r="H343" s="57"/>
    </row>
    <row r="344" spans="2:8" ht="18.75" x14ac:dyDescent="0.3">
      <c r="B344" s="57"/>
      <c r="G344" s="57"/>
      <c r="H344" s="57"/>
    </row>
    <row r="345" spans="2:8" ht="18.75" x14ac:dyDescent="0.3">
      <c r="B345" s="57"/>
      <c r="G345" s="57"/>
      <c r="H345" s="57"/>
    </row>
    <row r="346" spans="2:8" ht="18.75" x14ac:dyDescent="0.3">
      <c r="B346" s="57"/>
      <c r="G346" s="57"/>
      <c r="H346" s="57"/>
    </row>
    <row r="347" spans="2:8" ht="18.75" x14ac:dyDescent="0.3">
      <c r="B347" s="57"/>
      <c r="G347" s="57"/>
      <c r="H347" s="57"/>
    </row>
    <row r="348" spans="2:8" ht="18.75" x14ac:dyDescent="0.3">
      <c r="B348" s="57"/>
      <c r="G348" s="57"/>
      <c r="H348" s="57"/>
    </row>
    <row r="349" spans="2:8" ht="18.75" x14ac:dyDescent="0.3">
      <c r="B349" s="57"/>
      <c r="G349" s="57"/>
      <c r="H349" s="57"/>
    </row>
    <row r="350" spans="2:8" ht="18.75" x14ac:dyDescent="0.3">
      <c r="B350" s="57"/>
      <c r="G350" s="57"/>
      <c r="H350" s="57"/>
    </row>
    <row r="351" spans="2:8" ht="18.75" x14ac:dyDescent="0.3">
      <c r="B351" s="57"/>
      <c r="G351" s="57"/>
      <c r="H351" s="57"/>
    </row>
    <row r="352" spans="2:8" ht="18.75" x14ac:dyDescent="0.3">
      <c r="B352" s="57"/>
      <c r="G352" s="57"/>
      <c r="H352" s="57"/>
    </row>
    <row r="353" spans="2:8" ht="18.75" x14ac:dyDescent="0.3">
      <c r="B353" s="57"/>
      <c r="G353" s="57"/>
      <c r="H353" s="57"/>
    </row>
    <row r="354" spans="2:8" ht="18.75" x14ac:dyDescent="0.3">
      <c r="B354" s="57"/>
      <c r="G354" s="57"/>
      <c r="H354" s="57"/>
    </row>
    <row r="355" spans="2:8" ht="18.75" x14ac:dyDescent="0.3">
      <c r="B355" s="57"/>
      <c r="G355" s="57"/>
      <c r="H355" s="57"/>
    </row>
    <row r="356" spans="2:8" ht="18.75" x14ac:dyDescent="0.3">
      <c r="B356" s="57"/>
      <c r="G356" s="57"/>
      <c r="H356" s="57"/>
    </row>
    <row r="357" spans="2:8" ht="18.75" x14ac:dyDescent="0.3">
      <c r="B357" s="57"/>
      <c r="G357" s="57"/>
      <c r="H357" s="57"/>
    </row>
    <row r="358" spans="2:8" ht="18.75" x14ac:dyDescent="0.3">
      <c r="B358" s="57"/>
      <c r="G358" s="57"/>
      <c r="H358" s="57"/>
    </row>
    <row r="359" spans="2:8" ht="18.75" x14ac:dyDescent="0.3">
      <c r="B359" s="57"/>
      <c r="G359" s="57"/>
      <c r="H359" s="57"/>
    </row>
    <row r="360" spans="2:8" ht="18.75" x14ac:dyDescent="0.3">
      <c r="B360" s="57"/>
      <c r="G360" s="57"/>
      <c r="H360" s="57"/>
    </row>
    <row r="361" spans="2:8" ht="18.75" x14ac:dyDescent="0.3">
      <c r="B361" s="57"/>
      <c r="G361" s="57"/>
      <c r="H361" s="57"/>
    </row>
  </sheetData>
  <mergeCells count="18">
    <mergeCell ref="I10:I11"/>
    <mergeCell ref="A12:I12"/>
    <mergeCell ref="C13:C14"/>
    <mergeCell ref="B13:B14"/>
    <mergeCell ref="A13:A14"/>
    <mergeCell ref="A6:B6"/>
    <mergeCell ref="A152:A154"/>
    <mergeCell ref="D152:D154"/>
    <mergeCell ref="A1:H1"/>
    <mergeCell ref="A2:H2"/>
    <mergeCell ref="A10:A11"/>
    <mergeCell ref="C10:C11"/>
    <mergeCell ref="D10:D11"/>
    <mergeCell ref="G10:G11"/>
    <mergeCell ref="B10:B11"/>
    <mergeCell ref="E10:F11"/>
    <mergeCell ref="H10:H11"/>
    <mergeCell ref="C152:C154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4"/>
  <sheetViews>
    <sheetView tabSelected="1" zoomScale="130" zoomScaleNormal="130" workbookViewId="0">
      <selection activeCell="D5" sqref="D5"/>
    </sheetView>
  </sheetViews>
  <sheetFormatPr defaultColWidth="9" defaultRowHeight="14.25" x14ac:dyDescent="0.2"/>
  <cols>
    <col min="1" max="1" width="20.375" style="40" customWidth="1"/>
    <col min="2" max="2" width="8.75" style="40" customWidth="1"/>
    <col min="3" max="3" width="22.875" style="40" customWidth="1"/>
    <col min="4" max="4" width="26" style="40" customWidth="1"/>
    <col min="5" max="5" width="4.125" style="40" customWidth="1"/>
    <col min="6" max="6" width="29.75" style="40" customWidth="1"/>
    <col min="7" max="7" width="15.375" style="40" customWidth="1"/>
    <col min="8" max="8" width="11.25" style="40" customWidth="1"/>
    <col min="9" max="9" width="12.125" style="40" customWidth="1"/>
    <col min="10" max="10" width="12.75" style="40" hidden="1" customWidth="1"/>
    <col min="11" max="11" width="12.875" style="40" hidden="1" customWidth="1"/>
    <col min="12" max="12" width="12.625" style="40" hidden="1" customWidth="1"/>
    <col min="13" max="13" width="13.25" style="40" hidden="1" customWidth="1"/>
    <col min="14" max="14" width="12.375" style="40" bestFit="1" customWidth="1"/>
    <col min="15" max="16384" width="9" style="40"/>
  </cols>
  <sheetData>
    <row r="1" spans="1:14" ht="21" x14ac:dyDescent="0.2">
      <c r="A1" s="183" t="s">
        <v>546</v>
      </c>
      <c r="B1" s="183"/>
      <c r="C1" s="183"/>
      <c r="D1" s="183"/>
      <c r="E1" s="183"/>
      <c r="F1" s="183"/>
      <c r="G1" s="183"/>
      <c r="H1" s="183"/>
      <c r="I1" s="162"/>
    </row>
    <row r="2" spans="1:14" ht="21" x14ac:dyDescent="0.2">
      <c r="A2" s="184" t="s">
        <v>6</v>
      </c>
      <c r="B2" s="184"/>
      <c r="C2" s="184"/>
      <c r="D2" s="184"/>
      <c r="E2" s="184"/>
      <c r="F2" s="184"/>
      <c r="G2" s="184"/>
      <c r="H2" s="184"/>
      <c r="I2" s="163"/>
    </row>
    <row r="3" spans="1:14" ht="21" x14ac:dyDescent="0.2">
      <c r="A3" s="58"/>
      <c r="B3" s="163"/>
      <c r="C3" s="163"/>
      <c r="D3" s="163"/>
      <c r="E3" s="163"/>
      <c r="F3" s="163"/>
      <c r="G3" s="163"/>
      <c r="H3" s="163"/>
      <c r="I3" s="163"/>
    </row>
    <row r="4" spans="1:14" ht="19.5" x14ac:dyDescent="0.3">
      <c r="A4" s="45" t="s">
        <v>48</v>
      </c>
      <c r="B4" s="46"/>
      <c r="C4" s="45"/>
      <c r="D4" s="46"/>
      <c r="E4" s="59"/>
      <c r="F4" s="60"/>
      <c r="G4" s="60"/>
      <c r="H4" s="47"/>
      <c r="I4" s="47"/>
    </row>
    <row r="5" spans="1:14" ht="19.5" x14ac:dyDescent="0.3">
      <c r="A5" s="45" t="s">
        <v>116</v>
      </c>
      <c r="B5" s="46"/>
      <c r="C5" s="45"/>
      <c r="D5" s="46"/>
      <c r="E5" s="59"/>
      <c r="F5" s="60"/>
      <c r="G5" s="60"/>
      <c r="H5" s="47"/>
      <c r="I5" s="47"/>
      <c r="J5" s="118">
        <f>SUM(H10:H229)</f>
        <v>265380384</v>
      </c>
      <c r="N5" s="85"/>
    </row>
    <row r="6" spans="1:14" ht="19.5" x14ac:dyDescent="0.3">
      <c r="A6" s="9" t="s">
        <v>543</v>
      </c>
      <c r="B6" s="80"/>
      <c r="C6" s="79"/>
      <c r="D6" s="79"/>
      <c r="E6" s="81"/>
      <c r="F6" s="64"/>
      <c r="G6" s="62"/>
      <c r="H6" s="72"/>
      <c r="I6" s="72"/>
      <c r="J6" s="57">
        <v>17</v>
      </c>
      <c r="K6" s="77">
        <v>91</v>
      </c>
      <c r="L6" s="77"/>
      <c r="M6" s="35">
        <f>SUM(J6:L6)</f>
        <v>108</v>
      </c>
    </row>
    <row r="7" spans="1:14" ht="18.75" customHeight="1" x14ac:dyDescent="0.3">
      <c r="A7" s="185" t="s">
        <v>0</v>
      </c>
      <c r="B7" s="178" t="s">
        <v>339</v>
      </c>
      <c r="C7" s="178" t="s">
        <v>1</v>
      </c>
      <c r="D7" s="178" t="s">
        <v>115</v>
      </c>
      <c r="E7" s="189" t="s">
        <v>114</v>
      </c>
      <c r="F7" s="190"/>
      <c r="G7" s="187" t="s">
        <v>2</v>
      </c>
      <c r="H7" s="178" t="s">
        <v>5</v>
      </c>
      <c r="I7" s="178" t="s">
        <v>101</v>
      </c>
      <c r="J7" s="57" t="s">
        <v>95</v>
      </c>
      <c r="K7" s="35" t="s">
        <v>96</v>
      </c>
      <c r="L7" s="35" t="s">
        <v>97</v>
      </c>
      <c r="M7" s="35" t="s">
        <v>98</v>
      </c>
    </row>
    <row r="8" spans="1:14" ht="18.75" customHeight="1" x14ac:dyDescent="0.3">
      <c r="A8" s="186"/>
      <c r="B8" s="179"/>
      <c r="C8" s="179"/>
      <c r="D8" s="179"/>
      <c r="E8" s="191"/>
      <c r="F8" s="192"/>
      <c r="G8" s="188"/>
      <c r="H8" s="179"/>
      <c r="I8" s="179"/>
      <c r="J8" s="39">
        <f>SUM(H13,H17,H21,H27,H41,H67:H71,H84:H86,H143,H161,H169:H171,H182,H201,H229)</f>
        <v>167651300</v>
      </c>
      <c r="K8" s="39">
        <f>SUM(H10:H11,H15,H19,H23:H25,H29:H39,H43:H65,H73:H83,H88:H141,H145:H159,H163:H167,H172:H180,H183:H191,H194:H196,H210:H227)</f>
        <v>97729084</v>
      </c>
      <c r="L8" s="35"/>
      <c r="M8" s="39">
        <f>SUM(J8:L8)</f>
        <v>265380384</v>
      </c>
    </row>
    <row r="9" spans="1:14" ht="18.75" customHeight="1" x14ac:dyDescent="0.35">
      <c r="A9" s="180" t="s">
        <v>49</v>
      </c>
      <c r="B9" s="181"/>
      <c r="C9" s="181"/>
      <c r="D9" s="181"/>
      <c r="E9" s="181"/>
      <c r="F9" s="181"/>
      <c r="G9" s="181"/>
      <c r="H9" s="181"/>
      <c r="I9" s="182"/>
      <c r="J9" s="85"/>
      <c r="K9" s="20"/>
    </row>
    <row r="10" spans="1:14" ht="75" x14ac:dyDescent="0.3">
      <c r="A10" s="147" t="s">
        <v>157</v>
      </c>
      <c r="B10" s="148" t="s">
        <v>158</v>
      </c>
      <c r="C10" s="147" t="s">
        <v>87</v>
      </c>
      <c r="D10" s="147" t="s">
        <v>330</v>
      </c>
      <c r="E10" s="50" t="s">
        <v>7</v>
      </c>
      <c r="F10" s="53" t="s">
        <v>472</v>
      </c>
      <c r="G10" s="55" t="s">
        <v>47</v>
      </c>
      <c r="H10" s="155">
        <v>203560</v>
      </c>
      <c r="I10" s="88" t="s">
        <v>102</v>
      </c>
      <c r="K10" s="68"/>
    </row>
    <row r="11" spans="1:14" ht="56.25" x14ac:dyDescent="0.3">
      <c r="A11" s="147"/>
      <c r="B11" s="148"/>
      <c r="C11" s="147"/>
      <c r="D11" s="147"/>
      <c r="E11" s="50" t="s">
        <v>8</v>
      </c>
      <c r="F11" s="53" t="s">
        <v>223</v>
      </c>
      <c r="G11" s="55" t="s">
        <v>43</v>
      </c>
      <c r="H11" s="78">
        <v>50000</v>
      </c>
      <c r="I11" s="88" t="s">
        <v>102</v>
      </c>
      <c r="K11" s="68"/>
    </row>
    <row r="12" spans="1:14" ht="18.75" x14ac:dyDescent="0.3">
      <c r="A12" s="147"/>
      <c r="B12" s="148"/>
      <c r="C12" s="147"/>
      <c r="D12" s="147"/>
      <c r="E12" s="50"/>
      <c r="F12" s="53"/>
      <c r="G12" s="55"/>
      <c r="H12" s="78"/>
      <c r="I12" s="88"/>
      <c r="K12" s="68"/>
    </row>
    <row r="13" spans="1:14" ht="56.25" x14ac:dyDescent="0.3">
      <c r="A13" s="147"/>
      <c r="B13" s="148"/>
      <c r="C13" s="147"/>
      <c r="D13" s="147"/>
      <c r="E13" s="50" t="s">
        <v>9</v>
      </c>
      <c r="F13" s="53" t="s">
        <v>382</v>
      </c>
      <c r="G13" s="55" t="s">
        <v>45</v>
      </c>
      <c r="H13" s="78">
        <v>200000</v>
      </c>
      <c r="I13" s="88" t="s">
        <v>103</v>
      </c>
      <c r="K13" s="68"/>
    </row>
    <row r="14" spans="1:14" ht="18.75" x14ac:dyDescent="0.3">
      <c r="A14" s="147"/>
      <c r="B14" s="148"/>
      <c r="C14" s="147"/>
      <c r="D14" s="147"/>
      <c r="E14" s="50"/>
      <c r="F14" s="53"/>
      <c r="G14" s="55"/>
      <c r="H14" s="78"/>
      <c r="I14" s="88"/>
      <c r="K14" s="68"/>
    </row>
    <row r="15" spans="1:14" ht="37.5" x14ac:dyDescent="0.3">
      <c r="A15" s="147"/>
      <c r="B15" s="148"/>
      <c r="C15" s="147"/>
      <c r="D15" s="147"/>
      <c r="E15" s="50" t="s">
        <v>474</v>
      </c>
      <c r="F15" s="53" t="s">
        <v>473</v>
      </c>
      <c r="G15" s="55" t="s">
        <v>50</v>
      </c>
      <c r="H15" s="78">
        <v>220000</v>
      </c>
      <c r="I15" s="88" t="s">
        <v>102</v>
      </c>
      <c r="K15" s="68"/>
    </row>
    <row r="16" spans="1:14" ht="18.75" x14ac:dyDescent="0.3">
      <c r="A16" s="147"/>
      <c r="B16" s="148"/>
      <c r="C16" s="147"/>
      <c r="D16" s="147"/>
      <c r="E16" s="50"/>
      <c r="F16" s="53"/>
      <c r="G16" s="55"/>
      <c r="H16" s="42"/>
      <c r="I16" s="88"/>
      <c r="K16" s="68"/>
    </row>
    <row r="17" spans="1:9" ht="75" x14ac:dyDescent="0.2">
      <c r="A17" s="175"/>
      <c r="B17" s="176"/>
      <c r="C17" s="175"/>
      <c r="D17" s="175" t="s">
        <v>331</v>
      </c>
      <c r="E17" s="50" t="s">
        <v>11</v>
      </c>
      <c r="F17" s="53" t="s">
        <v>384</v>
      </c>
      <c r="G17" s="55" t="s">
        <v>47</v>
      </c>
      <c r="H17" s="78">
        <v>258700</v>
      </c>
      <c r="I17" s="88" t="s">
        <v>103</v>
      </c>
    </row>
    <row r="18" spans="1:9" ht="18.75" x14ac:dyDescent="0.2">
      <c r="A18" s="175"/>
      <c r="B18" s="176"/>
      <c r="C18" s="175"/>
      <c r="D18" s="175"/>
      <c r="E18" s="50"/>
      <c r="F18" s="53"/>
      <c r="G18" s="55"/>
      <c r="H18" s="78"/>
      <c r="I18" s="88"/>
    </row>
    <row r="19" spans="1:9" ht="37.5" x14ac:dyDescent="0.2">
      <c r="A19" s="175"/>
      <c r="B19" s="176"/>
      <c r="C19" s="175"/>
      <c r="D19" s="175"/>
      <c r="E19" s="50" t="s">
        <v>12</v>
      </c>
      <c r="F19" s="53" t="s">
        <v>485</v>
      </c>
      <c r="G19" s="55" t="s">
        <v>47</v>
      </c>
      <c r="H19" s="78">
        <v>283000</v>
      </c>
      <c r="I19" s="88" t="s">
        <v>102</v>
      </c>
    </row>
    <row r="20" spans="1:9" ht="18.75" x14ac:dyDescent="0.2">
      <c r="A20" s="111"/>
      <c r="B20" s="48"/>
      <c r="C20" s="111"/>
      <c r="D20" s="111"/>
      <c r="E20" s="51"/>
      <c r="F20" s="54"/>
      <c r="G20" s="56"/>
      <c r="H20" s="82"/>
      <c r="I20" s="89"/>
    </row>
    <row r="21" spans="1:9" ht="37.5" x14ac:dyDescent="0.2">
      <c r="A21" s="147"/>
      <c r="B21" s="148"/>
      <c r="C21" s="147"/>
      <c r="D21" s="147"/>
      <c r="E21" s="50" t="s">
        <v>13</v>
      </c>
      <c r="F21" s="53" t="s">
        <v>213</v>
      </c>
      <c r="G21" s="55" t="s">
        <v>43</v>
      </c>
      <c r="H21" s="78">
        <v>199700</v>
      </c>
      <c r="I21" s="88" t="s">
        <v>103</v>
      </c>
    </row>
    <row r="22" spans="1:9" ht="18.75" x14ac:dyDescent="0.2">
      <c r="A22" s="147"/>
      <c r="B22" s="148"/>
      <c r="C22" s="147"/>
      <c r="D22" s="147"/>
      <c r="E22" s="50"/>
      <c r="F22" s="53"/>
      <c r="G22" s="55"/>
      <c r="H22" s="78"/>
      <c r="I22" s="88"/>
    </row>
    <row r="23" spans="1:9" ht="37.5" x14ac:dyDescent="0.2">
      <c r="A23" s="147"/>
      <c r="B23" s="148"/>
      <c r="C23" s="147"/>
      <c r="D23" s="147"/>
      <c r="E23" s="50" t="s">
        <v>14</v>
      </c>
      <c r="F23" s="53" t="s">
        <v>105</v>
      </c>
      <c r="G23" s="55" t="s">
        <v>43</v>
      </c>
      <c r="H23" s="78">
        <v>318200</v>
      </c>
      <c r="I23" s="88" t="s">
        <v>102</v>
      </c>
    </row>
    <row r="24" spans="1:9" ht="18.75" x14ac:dyDescent="0.2">
      <c r="A24" s="147"/>
      <c r="B24" s="148"/>
      <c r="C24" s="147"/>
      <c r="D24" s="147"/>
      <c r="E24" s="50"/>
      <c r="F24" s="53"/>
      <c r="G24" s="55"/>
      <c r="H24" s="78"/>
      <c r="I24" s="88"/>
    </row>
    <row r="25" spans="1:9" ht="37.5" x14ac:dyDescent="0.2">
      <c r="A25" s="147"/>
      <c r="B25" s="148"/>
      <c r="C25" s="147"/>
      <c r="D25" s="147"/>
      <c r="E25" s="50" t="s">
        <v>15</v>
      </c>
      <c r="F25" s="53" t="s">
        <v>222</v>
      </c>
      <c r="G25" s="55" t="s">
        <v>43</v>
      </c>
      <c r="H25" s="78">
        <v>79230</v>
      </c>
      <c r="I25" s="88" t="s">
        <v>102</v>
      </c>
    </row>
    <row r="26" spans="1:9" ht="18.75" x14ac:dyDescent="0.2">
      <c r="A26" s="147"/>
      <c r="B26" s="148"/>
      <c r="C26" s="147"/>
      <c r="D26" s="147"/>
      <c r="E26" s="50"/>
      <c r="F26" s="53"/>
      <c r="G26" s="55"/>
      <c r="H26" s="78"/>
      <c r="I26" s="88"/>
    </row>
    <row r="27" spans="1:9" ht="37.5" x14ac:dyDescent="0.2">
      <c r="A27" s="147"/>
      <c r="B27" s="148"/>
      <c r="C27" s="147"/>
      <c r="D27" s="147"/>
      <c r="E27" s="50" t="s">
        <v>16</v>
      </c>
      <c r="F27" s="53" t="s">
        <v>246</v>
      </c>
      <c r="G27" s="55" t="s">
        <v>45</v>
      </c>
      <c r="H27" s="78">
        <v>293200</v>
      </c>
      <c r="I27" s="88" t="s">
        <v>103</v>
      </c>
    </row>
    <row r="28" spans="1:9" ht="18.75" x14ac:dyDescent="0.2">
      <c r="A28" s="147"/>
      <c r="B28" s="148"/>
      <c r="C28" s="147"/>
      <c r="D28" s="147"/>
      <c r="E28" s="50"/>
      <c r="F28" s="53"/>
      <c r="G28" s="55"/>
      <c r="H28" s="78"/>
      <c r="I28" s="88"/>
    </row>
    <row r="29" spans="1:9" ht="37.5" x14ac:dyDescent="0.2">
      <c r="A29" s="147"/>
      <c r="B29" s="148"/>
      <c r="C29" s="147"/>
      <c r="D29" s="147"/>
      <c r="E29" s="50" t="s">
        <v>17</v>
      </c>
      <c r="F29" s="53" t="s">
        <v>488</v>
      </c>
      <c r="G29" s="55" t="s">
        <v>45</v>
      </c>
      <c r="H29" s="78">
        <v>100000</v>
      </c>
      <c r="I29" s="88" t="s">
        <v>102</v>
      </c>
    </row>
    <row r="30" spans="1:9" ht="18.75" x14ac:dyDescent="0.2">
      <c r="A30" s="147"/>
      <c r="B30" s="148"/>
      <c r="C30" s="147"/>
      <c r="D30" s="147"/>
      <c r="E30" s="50"/>
      <c r="F30" s="53"/>
      <c r="G30" s="55"/>
      <c r="H30" s="78"/>
      <c r="I30" s="88"/>
    </row>
    <row r="31" spans="1:9" ht="18.75" x14ac:dyDescent="0.2">
      <c r="A31" s="147"/>
      <c r="B31" s="148"/>
      <c r="C31" s="147"/>
      <c r="D31" s="147"/>
      <c r="E31" s="50" t="s">
        <v>18</v>
      </c>
      <c r="F31" s="53" t="s">
        <v>489</v>
      </c>
      <c r="G31" s="55" t="s">
        <v>45</v>
      </c>
      <c r="H31" s="78">
        <v>55074</v>
      </c>
      <c r="I31" s="88" t="s">
        <v>102</v>
      </c>
    </row>
    <row r="32" spans="1:9" ht="18.75" x14ac:dyDescent="0.2">
      <c r="A32" s="147"/>
      <c r="B32" s="148"/>
      <c r="C32" s="147"/>
      <c r="D32" s="147"/>
      <c r="E32" s="50"/>
      <c r="F32" s="53"/>
      <c r="G32" s="55"/>
      <c r="H32" s="78"/>
      <c r="I32" s="88"/>
    </row>
    <row r="33" spans="1:9" ht="18.75" x14ac:dyDescent="0.2">
      <c r="A33" s="147"/>
      <c r="B33" s="148"/>
      <c r="C33" s="147"/>
      <c r="D33" s="147"/>
      <c r="E33" s="50" t="s">
        <v>19</v>
      </c>
      <c r="F33" s="53" t="s">
        <v>490</v>
      </c>
      <c r="G33" s="55" t="s">
        <v>45</v>
      </c>
      <c r="H33" s="78">
        <v>8700</v>
      </c>
      <c r="I33" s="88" t="s">
        <v>102</v>
      </c>
    </row>
    <row r="34" spans="1:9" ht="18.75" x14ac:dyDescent="0.2">
      <c r="A34" s="147"/>
      <c r="B34" s="148"/>
      <c r="C34" s="147"/>
      <c r="D34" s="147"/>
      <c r="E34" s="50"/>
      <c r="F34" s="53"/>
      <c r="G34" s="55"/>
      <c r="H34" s="78"/>
      <c r="I34" s="88"/>
    </row>
    <row r="35" spans="1:9" ht="37.5" x14ac:dyDescent="0.2">
      <c r="A35" s="147"/>
      <c r="B35" s="148"/>
      <c r="C35" s="147"/>
      <c r="D35" s="147"/>
      <c r="E35" s="50" t="s">
        <v>20</v>
      </c>
      <c r="F35" s="53" t="s">
        <v>215</v>
      </c>
      <c r="G35" s="55" t="s">
        <v>45</v>
      </c>
      <c r="H35" s="78">
        <v>6800</v>
      </c>
      <c r="I35" s="88" t="s">
        <v>102</v>
      </c>
    </row>
    <row r="36" spans="1:9" ht="18.75" x14ac:dyDescent="0.2">
      <c r="A36" s="175"/>
      <c r="B36" s="176"/>
      <c r="C36" s="175"/>
      <c r="D36" s="175"/>
      <c r="E36" s="50"/>
      <c r="F36" s="53"/>
      <c r="G36" s="55"/>
      <c r="H36" s="78"/>
      <c r="I36" s="88"/>
    </row>
    <row r="37" spans="1:9" ht="56.25" x14ac:dyDescent="0.2">
      <c r="A37" s="175"/>
      <c r="B37" s="176"/>
      <c r="C37" s="175"/>
      <c r="D37" s="175"/>
      <c r="E37" s="50" t="s">
        <v>21</v>
      </c>
      <c r="F37" s="53" t="s">
        <v>214</v>
      </c>
      <c r="G37" s="55" t="s">
        <v>45</v>
      </c>
      <c r="H37" s="78">
        <v>34680</v>
      </c>
      <c r="I37" s="88" t="s">
        <v>102</v>
      </c>
    </row>
    <row r="38" spans="1:9" ht="18.75" x14ac:dyDescent="0.2">
      <c r="A38" s="175"/>
      <c r="B38" s="176"/>
      <c r="C38" s="175"/>
      <c r="D38" s="175"/>
      <c r="E38" s="50"/>
      <c r="F38" s="53"/>
      <c r="G38" s="55"/>
      <c r="H38" s="78"/>
      <c r="I38" s="88"/>
    </row>
    <row r="39" spans="1:9" ht="37.5" x14ac:dyDescent="0.2">
      <c r="A39" s="175"/>
      <c r="B39" s="176"/>
      <c r="C39" s="175"/>
      <c r="D39" s="175"/>
      <c r="E39" s="50" t="s">
        <v>22</v>
      </c>
      <c r="F39" s="53" t="s">
        <v>491</v>
      </c>
      <c r="G39" s="55" t="s">
        <v>45</v>
      </c>
      <c r="H39" s="78">
        <v>49800</v>
      </c>
      <c r="I39" s="88" t="s">
        <v>102</v>
      </c>
    </row>
    <row r="40" spans="1:9" ht="18.75" x14ac:dyDescent="0.2">
      <c r="A40" s="111"/>
      <c r="B40" s="48"/>
      <c r="C40" s="111"/>
      <c r="D40" s="111"/>
      <c r="E40" s="51"/>
      <c r="F40" s="54"/>
      <c r="G40" s="56"/>
      <c r="H40" s="82"/>
      <c r="I40" s="89"/>
    </row>
    <row r="41" spans="1:9" ht="37.5" x14ac:dyDescent="0.2">
      <c r="A41" s="147"/>
      <c r="B41" s="148"/>
      <c r="C41" s="147"/>
      <c r="D41" s="147"/>
      <c r="E41" s="50" t="s">
        <v>23</v>
      </c>
      <c r="F41" s="53" t="s">
        <v>216</v>
      </c>
      <c r="G41" s="55" t="s">
        <v>44</v>
      </c>
      <c r="H41" s="78">
        <v>283100</v>
      </c>
      <c r="I41" s="88" t="s">
        <v>103</v>
      </c>
    </row>
    <row r="42" spans="1:9" ht="18.75" x14ac:dyDescent="0.2">
      <c r="A42" s="147"/>
      <c r="B42" s="148"/>
      <c r="C42" s="147"/>
      <c r="D42" s="147"/>
      <c r="E42" s="50"/>
      <c r="F42" s="53"/>
      <c r="G42" s="55"/>
      <c r="H42" s="78"/>
      <c r="I42" s="88"/>
    </row>
    <row r="43" spans="1:9" ht="37.5" x14ac:dyDescent="0.2">
      <c r="A43" s="147"/>
      <c r="B43" s="148"/>
      <c r="C43" s="147"/>
      <c r="D43" s="147"/>
      <c r="E43" s="50" t="s">
        <v>24</v>
      </c>
      <c r="F43" s="53" t="s">
        <v>486</v>
      </c>
      <c r="G43" s="55" t="s">
        <v>44</v>
      </c>
      <c r="H43" s="78">
        <v>254200</v>
      </c>
      <c r="I43" s="88" t="s">
        <v>102</v>
      </c>
    </row>
    <row r="44" spans="1:9" ht="18.75" x14ac:dyDescent="0.2">
      <c r="A44" s="147"/>
      <c r="B44" s="148"/>
      <c r="C44" s="147"/>
      <c r="D44" s="147"/>
      <c r="E44" s="50"/>
      <c r="F44" s="53"/>
      <c r="G44" s="55"/>
      <c r="H44" s="78"/>
      <c r="I44" s="88"/>
    </row>
    <row r="45" spans="1:9" ht="37.5" x14ac:dyDescent="0.2">
      <c r="A45" s="147"/>
      <c r="B45" s="148"/>
      <c r="C45" s="147"/>
      <c r="D45" s="147"/>
      <c r="E45" s="50" t="s">
        <v>25</v>
      </c>
      <c r="F45" s="53" t="s">
        <v>487</v>
      </c>
      <c r="G45" s="55" t="s">
        <v>44</v>
      </c>
      <c r="H45" s="78">
        <v>20000</v>
      </c>
      <c r="I45" s="88" t="s">
        <v>102</v>
      </c>
    </row>
    <row r="46" spans="1:9" ht="37.5" x14ac:dyDescent="0.2">
      <c r="A46" s="147"/>
      <c r="B46" s="148"/>
      <c r="C46" s="147"/>
      <c r="D46" s="147"/>
      <c r="E46" s="50" t="s">
        <v>251</v>
      </c>
      <c r="F46" s="53" t="s">
        <v>77</v>
      </c>
      <c r="G46" s="55" t="s">
        <v>51</v>
      </c>
      <c r="H46" s="78">
        <v>233000</v>
      </c>
      <c r="I46" s="88" t="s">
        <v>102</v>
      </c>
    </row>
    <row r="47" spans="1:9" ht="18.75" x14ac:dyDescent="0.2">
      <c r="A47" s="147"/>
      <c r="B47" s="148"/>
      <c r="C47" s="147"/>
      <c r="D47" s="147"/>
      <c r="E47" s="50"/>
      <c r="F47" s="53"/>
      <c r="G47" s="55"/>
      <c r="H47" s="78"/>
      <c r="I47" s="88"/>
    </row>
    <row r="48" spans="1:9" ht="56.25" x14ac:dyDescent="0.2">
      <c r="A48" s="147"/>
      <c r="B48" s="148"/>
      <c r="C48" s="147"/>
      <c r="D48" s="147"/>
      <c r="E48" s="50" t="s">
        <v>252</v>
      </c>
      <c r="F48" s="53" t="s">
        <v>516</v>
      </c>
      <c r="G48" s="55" t="s">
        <v>51</v>
      </c>
      <c r="H48" s="78">
        <v>150000</v>
      </c>
      <c r="I48" s="88" t="s">
        <v>102</v>
      </c>
    </row>
    <row r="49" spans="1:10" ht="18.75" x14ac:dyDescent="0.2">
      <c r="A49" s="147"/>
      <c r="B49" s="148"/>
      <c r="C49" s="147"/>
      <c r="D49" s="147"/>
      <c r="E49" s="50"/>
      <c r="F49" s="53"/>
      <c r="G49" s="55"/>
      <c r="H49" s="78"/>
      <c r="I49" s="88"/>
    </row>
    <row r="50" spans="1:10" ht="56.25" x14ac:dyDescent="0.2">
      <c r="A50" s="147"/>
      <c r="B50" s="148"/>
      <c r="C50" s="147"/>
      <c r="D50" s="147"/>
      <c r="E50" s="50" t="s">
        <v>253</v>
      </c>
      <c r="F50" s="53" t="s">
        <v>231</v>
      </c>
      <c r="G50" s="55" t="s">
        <v>51</v>
      </c>
      <c r="H50" s="78">
        <v>120000</v>
      </c>
      <c r="I50" s="88" t="s">
        <v>102</v>
      </c>
    </row>
    <row r="51" spans="1:10" ht="18.75" x14ac:dyDescent="0.2">
      <c r="A51" s="147"/>
      <c r="B51" s="148"/>
      <c r="C51" s="147"/>
      <c r="D51" s="147"/>
      <c r="E51" s="50"/>
      <c r="F51" s="53"/>
      <c r="G51" s="55"/>
      <c r="H51" s="78"/>
      <c r="I51" s="88"/>
    </row>
    <row r="52" spans="1:10" ht="37.5" x14ac:dyDescent="0.2">
      <c r="A52" s="147"/>
      <c r="B52" s="148"/>
      <c r="C52" s="147"/>
      <c r="D52" s="147"/>
      <c r="E52" s="50" t="s">
        <v>254</v>
      </c>
      <c r="F52" s="53" t="s">
        <v>55</v>
      </c>
      <c r="G52" s="55" t="s">
        <v>242</v>
      </c>
      <c r="H52" s="78">
        <v>800000</v>
      </c>
      <c r="I52" s="88" t="s">
        <v>102</v>
      </c>
    </row>
    <row r="53" spans="1:10" ht="18.75" x14ac:dyDescent="0.2">
      <c r="A53" s="175"/>
      <c r="B53" s="176"/>
      <c r="C53" s="175"/>
      <c r="D53" s="175"/>
      <c r="E53" s="50"/>
      <c r="F53" s="53"/>
      <c r="G53" s="55"/>
      <c r="H53" s="78"/>
      <c r="I53" s="88"/>
    </row>
    <row r="54" spans="1:10" ht="37.5" x14ac:dyDescent="0.2">
      <c r="A54" s="175"/>
      <c r="B54" s="176"/>
      <c r="C54" s="175"/>
      <c r="D54" s="175"/>
      <c r="E54" s="50" t="s">
        <v>26</v>
      </c>
      <c r="F54" s="53" t="s">
        <v>243</v>
      </c>
      <c r="G54" s="55" t="s">
        <v>242</v>
      </c>
      <c r="H54" s="78">
        <v>50000</v>
      </c>
      <c r="I54" s="88" t="s">
        <v>102</v>
      </c>
    </row>
    <row r="55" spans="1:10" ht="18.75" x14ac:dyDescent="0.2">
      <c r="A55" s="175"/>
      <c r="B55" s="176"/>
      <c r="C55" s="175"/>
      <c r="D55" s="175"/>
      <c r="E55" s="50"/>
      <c r="F55" s="53"/>
      <c r="G55" s="55"/>
      <c r="H55" s="78"/>
      <c r="I55" s="88"/>
    </row>
    <row r="56" spans="1:10" ht="18.75" x14ac:dyDescent="0.2">
      <c r="A56" s="175"/>
      <c r="B56" s="176"/>
      <c r="C56" s="175"/>
      <c r="D56" s="175"/>
      <c r="E56" s="50" t="s">
        <v>27</v>
      </c>
      <c r="F56" s="53" t="s">
        <v>233</v>
      </c>
      <c r="G56" s="55" t="s">
        <v>54</v>
      </c>
      <c r="H56" s="78">
        <v>12700400</v>
      </c>
      <c r="I56" s="88" t="s">
        <v>102</v>
      </c>
    </row>
    <row r="57" spans="1:10" ht="18.75" x14ac:dyDescent="0.2">
      <c r="A57" s="175"/>
      <c r="B57" s="176"/>
      <c r="C57" s="175"/>
      <c r="D57" s="175"/>
      <c r="E57" s="50"/>
      <c r="F57" s="53"/>
      <c r="G57" s="55"/>
      <c r="H57" s="78"/>
      <c r="I57" s="88"/>
    </row>
    <row r="58" spans="1:10" ht="18.75" x14ac:dyDescent="0.2">
      <c r="A58" s="175"/>
      <c r="B58" s="176"/>
      <c r="C58" s="175"/>
      <c r="D58" s="175"/>
      <c r="E58" s="50" t="s">
        <v>28</v>
      </c>
      <c r="F58" s="53" t="s">
        <v>234</v>
      </c>
      <c r="G58" s="55" t="s">
        <v>54</v>
      </c>
      <c r="H58" s="78">
        <v>1350000</v>
      </c>
      <c r="I58" s="88" t="s">
        <v>102</v>
      </c>
    </row>
    <row r="59" spans="1:10" ht="18.75" x14ac:dyDescent="0.2">
      <c r="A59" s="175"/>
      <c r="B59" s="176"/>
      <c r="C59" s="175"/>
      <c r="D59" s="175"/>
      <c r="E59" s="50"/>
      <c r="F59" s="53"/>
      <c r="G59" s="55"/>
      <c r="H59" s="78"/>
      <c r="I59" s="88"/>
    </row>
    <row r="60" spans="1:10" ht="18.75" x14ac:dyDescent="0.2">
      <c r="A60" s="111"/>
      <c r="B60" s="48"/>
      <c r="C60" s="111"/>
      <c r="D60" s="111"/>
      <c r="E60" s="51"/>
      <c r="F60" s="54"/>
      <c r="G60" s="56"/>
      <c r="H60" s="82"/>
      <c r="I60" s="89"/>
    </row>
    <row r="61" spans="1:10" ht="18.75" x14ac:dyDescent="0.2">
      <c r="A61" s="147"/>
      <c r="B61" s="148"/>
      <c r="C61" s="147"/>
      <c r="D61" s="147"/>
      <c r="E61" s="50" t="s">
        <v>29</v>
      </c>
      <c r="F61" s="53" t="s">
        <v>515</v>
      </c>
      <c r="G61" s="55" t="s">
        <v>54</v>
      </c>
      <c r="H61" s="78">
        <v>1307500</v>
      </c>
      <c r="I61" s="88" t="s">
        <v>102</v>
      </c>
      <c r="J61" s="132"/>
    </row>
    <row r="62" spans="1:10" ht="18.75" x14ac:dyDescent="0.2">
      <c r="A62" s="147"/>
      <c r="B62" s="148"/>
      <c r="C62" s="147"/>
      <c r="D62" s="147"/>
      <c r="E62" s="50"/>
      <c r="F62" s="53"/>
      <c r="G62" s="55"/>
      <c r="H62" s="78"/>
      <c r="I62" s="88"/>
    </row>
    <row r="63" spans="1:10" ht="18.75" x14ac:dyDescent="0.2">
      <c r="A63" s="147"/>
      <c r="B63" s="148"/>
      <c r="C63" s="147"/>
      <c r="D63" s="147"/>
      <c r="E63" s="50" t="s">
        <v>255</v>
      </c>
      <c r="F63" s="53" t="s">
        <v>232</v>
      </c>
      <c r="G63" s="55" t="s">
        <v>57</v>
      </c>
      <c r="H63" s="78">
        <v>232000</v>
      </c>
      <c r="I63" s="88" t="s">
        <v>102</v>
      </c>
    </row>
    <row r="64" spans="1:10" ht="18.75" x14ac:dyDescent="0.2">
      <c r="A64" s="147"/>
      <c r="B64" s="148"/>
      <c r="C64" s="147"/>
      <c r="D64" s="147"/>
      <c r="E64" s="50"/>
      <c r="F64" s="53"/>
      <c r="G64" s="55"/>
      <c r="H64" s="78"/>
      <c r="I64" s="88"/>
    </row>
    <row r="65" spans="1:9" ht="37.5" x14ac:dyDescent="0.2">
      <c r="A65" s="147"/>
      <c r="B65" s="148"/>
      <c r="C65" s="147"/>
      <c r="D65" s="147"/>
      <c r="E65" s="50" t="s">
        <v>256</v>
      </c>
      <c r="F65" s="53" t="s">
        <v>514</v>
      </c>
      <c r="G65" s="55" t="s">
        <v>57</v>
      </c>
      <c r="H65" s="78">
        <v>200000</v>
      </c>
      <c r="I65" s="88" t="s">
        <v>102</v>
      </c>
    </row>
    <row r="66" spans="1:9" ht="18.75" x14ac:dyDescent="0.2">
      <c r="A66" s="147"/>
      <c r="B66" s="148"/>
      <c r="C66" s="147"/>
      <c r="D66" s="147"/>
      <c r="E66" s="50"/>
      <c r="F66" s="53"/>
      <c r="G66" s="55"/>
      <c r="H66" s="78"/>
      <c r="I66" s="88"/>
    </row>
    <row r="67" spans="1:9" ht="37.5" x14ac:dyDescent="0.2">
      <c r="A67" s="147"/>
      <c r="B67" s="148"/>
      <c r="C67" s="147"/>
      <c r="D67" s="147"/>
      <c r="E67" s="50" t="s">
        <v>257</v>
      </c>
      <c r="F67" s="53" t="s">
        <v>385</v>
      </c>
      <c r="G67" s="55" t="s">
        <v>56</v>
      </c>
      <c r="H67" s="78">
        <v>3897300</v>
      </c>
      <c r="I67" s="88" t="s">
        <v>103</v>
      </c>
    </row>
    <row r="68" spans="1:9" ht="18.75" x14ac:dyDescent="0.2">
      <c r="A68" s="147"/>
      <c r="B68" s="148"/>
      <c r="C68" s="147"/>
      <c r="D68" s="147"/>
      <c r="E68" s="50"/>
      <c r="F68" s="53"/>
      <c r="G68" s="55"/>
      <c r="H68" s="78"/>
      <c r="I68" s="88"/>
    </row>
    <row r="69" spans="1:9" ht="37.5" x14ac:dyDescent="0.2">
      <c r="A69" s="147"/>
      <c r="B69" s="148"/>
      <c r="C69" s="147"/>
      <c r="D69" s="147"/>
      <c r="E69" s="50" t="s">
        <v>258</v>
      </c>
      <c r="F69" s="53" t="s">
        <v>218</v>
      </c>
      <c r="G69" s="55" t="s">
        <v>56</v>
      </c>
      <c r="H69" s="78">
        <v>74000</v>
      </c>
      <c r="I69" s="88" t="s">
        <v>103</v>
      </c>
    </row>
    <row r="70" spans="1:9" ht="18.75" x14ac:dyDescent="0.2">
      <c r="A70" s="147"/>
      <c r="B70" s="148"/>
      <c r="C70" s="147"/>
      <c r="D70" s="147"/>
      <c r="E70" s="50"/>
      <c r="F70" s="53"/>
      <c r="G70" s="55"/>
      <c r="H70" s="78"/>
      <c r="I70" s="88"/>
    </row>
    <row r="71" spans="1:9" ht="37.5" x14ac:dyDescent="0.2">
      <c r="A71" s="147"/>
      <c r="B71" s="148"/>
      <c r="C71" s="147"/>
      <c r="D71" s="147"/>
      <c r="E71" s="50" t="s">
        <v>259</v>
      </c>
      <c r="F71" s="53" t="s">
        <v>386</v>
      </c>
      <c r="G71" s="55" t="s">
        <v>56</v>
      </c>
      <c r="H71" s="78">
        <v>650000</v>
      </c>
      <c r="I71" s="88" t="s">
        <v>103</v>
      </c>
    </row>
    <row r="72" spans="1:9" ht="18.75" x14ac:dyDescent="0.2">
      <c r="A72" s="147"/>
      <c r="B72" s="148"/>
      <c r="C72" s="147"/>
      <c r="D72" s="147"/>
      <c r="E72" s="50"/>
      <c r="F72" s="53"/>
      <c r="G72" s="55"/>
      <c r="H72" s="78"/>
      <c r="I72" s="88"/>
    </row>
    <row r="73" spans="1:9" ht="37.5" x14ac:dyDescent="0.2">
      <c r="A73" s="147"/>
      <c r="B73" s="148"/>
      <c r="C73" s="147"/>
      <c r="D73" s="147"/>
      <c r="E73" s="50" t="s">
        <v>260</v>
      </c>
      <c r="F73" s="53" t="s">
        <v>236</v>
      </c>
      <c r="G73" s="55" t="s">
        <v>56</v>
      </c>
      <c r="H73" s="78">
        <v>200000</v>
      </c>
      <c r="I73" s="88" t="s">
        <v>102</v>
      </c>
    </row>
    <row r="74" spans="1:9" ht="18.75" x14ac:dyDescent="0.2">
      <c r="A74" s="147"/>
      <c r="B74" s="148"/>
      <c r="C74" s="147"/>
      <c r="D74" s="147"/>
      <c r="E74" s="50"/>
      <c r="F74" s="53"/>
      <c r="G74" s="55"/>
      <c r="H74" s="78"/>
      <c r="I74" s="88"/>
    </row>
    <row r="75" spans="1:9" ht="18.75" x14ac:dyDescent="0.2">
      <c r="A75" s="147"/>
      <c r="B75" s="148"/>
      <c r="C75" s="147"/>
      <c r="D75" s="147"/>
      <c r="E75" s="50" t="s">
        <v>261</v>
      </c>
      <c r="F75" s="53" t="s">
        <v>517</v>
      </c>
      <c r="G75" s="55" t="s">
        <v>56</v>
      </c>
      <c r="H75" s="78">
        <v>3500000</v>
      </c>
      <c r="I75" s="88" t="s">
        <v>102</v>
      </c>
    </row>
    <row r="76" spans="1:9" ht="18.75" x14ac:dyDescent="0.2">
      <c r="A76" s="175"/>
      <c r="B76" s="176"/>
      <c r="C76" s="175"/>
      <c r="D76" s="175"/>
      <c r="E76" s="50"/>
      <c r="F76" s="53"/>
      <c r="G76" s="55"/>
      <c r="H76" s="78"/>
      <c r="I76" s="88"/>
    </row>
    <row r="77" spans="1:9" ht="37.5" x14ac:dyDescent="0.2">
      <c r="A77" s="175"/>
      <c r="B77" s="176"/>
      <c r="C77" s="175"/>
      <c r="D77" s="175"/>
      <c r="E77" s="50" t="s">
        <v>262</v>
      </c>
      <c r="F77" s="53" t="s">
        <v>235</v>
      </c>
      <c r="G77" s="55" t="s">
        <v>56</v>
      </c>
      <c r="H77" s="78">
        <v>1100000</v>
      </c>
      <c r="I77" s="88" t="s">
        <v>102</v>
      </c>
    </row>
    <row r="78" spans="1:9" ht="18.75" x14ac:dyDescent="0.2">
      <c r="A78" s="175"/>
      <c r="B78" s="176"/>
      <c r="C78" s="175"/>
      <c r="D78" s="175"/>
      <c r="E78" s="50"/>
      <c r="F78" s="53"/>
      <c r="G78" s="55"/>
      <c r="H78" s="78"/>
      <c r="I78" s="88"/>
    </row>
    <row r="79" spans="1:9" ht="18.75" x14ac:dyDescent="0.2">
      <c r="A79" s="175"/>
      <c r="B79" s="176"/>
      <c r="C79" s="175"/>
      <c r="D79" s="175"/>
      <c r="E79" s="50" t="s">
        <v>263</v>
      </c>
      <c r="F79" s="53" t="s">
        <v>518</v>
      </c>
      <c r="G79" s="55" t="s">
        <v>56</v>
      </c>
      <c r="H79" s="78">
        <v>900000</v>
      </c>
      <c r="I79" s="88" t="s">
        <v>102</v>
      </c>
    </row>
    <row r="80" spans="1:9" ht="18.75" x14ac:dyDescent="0.2">
      <c r="A80" s="175"/>
      <c r="B80" s="176"/>
      <c r="C80" s="175"/>
      <c r="D80" s="175"/>
      <c r="E80" s="50"/>
      <c r="F80" s="53"/>
      <c r="G80" s="55"/>
      <c r="H80" s="78"/>
      <c r="I80" s="88"/>
    </row>
    <row r="81" spans="1:9" ht="18.75" x14ac:dyDescent="0.2">
      <c r="A81" s="175"/>
      <c r="B81" s="176"/>
      <c r="C81" s="175"/>
      <c r="D81" s="175"/>
      <c r="E81" s="50" t="s">
        <v>264</v>
      </c>
      <c r="F81" s="53" t="s">
        <v>61</v>
      </c>
      <c r="G81" s="55" t="s">
        <v>56</v>
      </c>
      <c r="H81" s="78">
        <v>75000</v>
      </c>
      <c r="I81" s="88" t="s">
        <v>102</v>
      </c>
    </row>
    <row r="82" spans="1:9" ht="18.75" x14ac:dyDescent="0.2">
      <c r="A82" s="175"/>
      <c r="B82" s="176"/>
      <c r="C82" s="175"/>
      <c r="D82" s="175"/>
      <c r="E82" s="50"/>
      <c r="F82" s="53"/>
      <c r="G82" s="55"/>
      <c r="H82" s="78"/>
      <c r="I82" s="88"/>
    </row>
    <row r="83" spans="1:9" ht="37.5" x14ac:dyDescent="0.2">
      <c r="A83" s="111"/>
      <c r="B83" s="48"/>
      <c r="C83" s="111"/>
      <c r="D83" s="111"/>
      <c r="E83" s="51" t="s">
        <v>265</v>
      </c>
      <c r="F83" s="54" t="s">
        <v>519</v>
      </c>
      <c r="G83" s="56" t="s">
        <v>56</v>
      </c>
      <c r="H83" s="82">
        <v>72000</v>
      </c>
      <c r="I83" s="89" t="s">
        <v>102</v>
      </c>
    </row>
    <row r="84" spans="1:9" ht="37.5" x14ac:dyDescent="0.2">
      <c r="A84" s="147"/>
      <c r="B84" s="148"/>
      <c r="C84" s="147"/>
      <c r="D84" s="147"/>
      <c r="E84" s="50" t="s">
        <v>266</v>
      </c>
      <c r="F84" s="53" t="s">
        <v>217</v>
      </c>
      <c r="G84" s="55" t="s">
        <v>53</v>
      </c>
      <c r="H84" s="78">
        <v>158528100</v>
      </c>
      <c r="I84" s="88" t="s">
        <v>103</v>
      </c>
    </row>
    <row r="85" spans="1:9" ht="18.75" x14ac:dyDescent="0.2">
      <c r="A85" s="147"/>
      <c r="B85" s="148"/>
      <c r="C85" s="147"/>
      <c r="D85" s="147"/>
      <c r="E85" s="50"/>
      <c r="F85" s="53"/>
      <c r="G85" s="55"/>
      <c r="H85" s="78"/>
      <c r="I85" s="88"/>
    </row>
    <row r="86" spans="1:9" ht="37.5" x14ac:dyDescent="0.2">
      <c r="A86" s="147"/>
      <c r="B86" s="148"/>
      <c r="C86" s="147"/>
      <c r="D86" s="147"/>
      <c r="E86" s="50" t="s">
        <v>267</v>
      </c>
      <c r="F86" s="53" t="s">
        <v>109</v>
      </c>
      <c r="G86" s="55" t="s">
        <v>53</v>
      </c>
      <c r="H86" s="78">
        <v>406400</v>
      </c>
      <c r="I86" s="88" t="s">
        <v>103</v>
      </c>
    </row>
    <row r="87" spans="1:9" ht="18.75" x14ac:dyDescent="0.2">
      <c r="A87" s="147"/>
      <c r="B87" s="148"/>
      <c r="C87" s="147"/>
      <c r="D87" s="147"/>
      <c r="E87" s="50"/>
      <c r="F87" s="53"/>
      <c r="G87" s="55"/>
      <c r="H87" s="78"/>
      <c r="I87" s="88"/>
    </row>
    <row r="88" spans="1:9" ht="37.5" x14ac:dyDescent="0.2">
      <c r="A88" s="147"/>
      <c r="B88" s="148"/>
      <c r="C88" s="147"/>
      <c r="D88" s="147"/>
      <c r="E88" s="50" t="s">
        <v>268</v>
      </c>
      <c r="F88" s="53" t="s">
        <v>65</v>
      </c>
      <c r="G88" s="55" t="s">
        <v>53</v>
      </c>
      <c r="H88" s="78">
        <v>275000</v>
      </c>
      <c r="I88" s="88" t="s">
        <v>102</v>
      </c>
    </row>
    <row r="89" spans="1:9" ht="18.75" x14ac:dyDescent="0.2">
      <c r="A89" s="147"/>
      <c r="B89" s="148"/>
      <c r="C89" s="147"/>
      <c r="D89" s="147"/>
      <c r="E89" s="50"/>
      <c r="F89" s="53"/>
      <c r="G89" s="55"/>
      <c r="H89" s="78"/>
      <c r="I89" s="88"/>
    </row>
    <row r="90" spans="1:9" ht="18.75" x14ac:dyDescent="0.2">
      <c r="A90" s="147"/>
      <c r="B90" s="148"/>
      <c r="C90" s="147"/>
      <c r="D90" s="147"/>
      <c r="E90" s="50" t="s">
        <v>269</v>
      </c>
      <c r="F90" s="53" t="s">
        <v>64</v>
      </c>
      <c r="G90" s="55" t="s">
        <v>53</v>
      </c>
      <c r="H90" s="78">
        <v>2000000</v>
      </c>
      <c r="I90" s="88" t="s">
        <v>102</v>
      </c>
    </row>
    <row r="91" spans="1:9" ht="18.75" x14ac:dyDescent="0.2">
      <c r="A91" s="147"/>
      <c r="B91" s="148"/>
      <c r="C91" s="147"/>
      <c r="D91" s="147"/>
      <c r="E91" s="50"/>
      <c r="F91" s="53"/>
      <c r="G91" s="55"/>
      <c r="H91" s="78"/>
      <c r="I91" s="88"/>
    </row>
    <row r="92" spans="1:9" ht="18.75" x14ac:dyDescent="0.2">
      <c r="A92" s="147"/>
      <c r="B92" s="148"/>
      <c r="C92" s="147"/>
      <c r="D92" s="147"/>
      <c r="E92" s="50" t="s">
        <v>270</v>
      </c>
      <c r="F92" s="53" t="s">
        <v>83</v>
      </c>
      <c r="G92" s="55" t="s">
        <v>53</v>
      </c>
      <c r="H92" s="78">
        <v>500000</v>
      </c>
      <c r="I92" s="88" t="s">
        <v>102</v>
      </c>
    </row>
    <row r="93" spans="1:9" ht="18.75" x14ac:dyDescent="0.2">
      <c r="A93" s="147"/>
      <c r="B93" s="148"/>
      <c r="C93" s="147"/>
      <c r="D93" s="147"/>
      <c r="E93" s="50"/>
      <c r="F93" s="53"/>
      <c r="G93" s="55"/>
      <c r="H93" s="78"/>
      <c r="I93" s="88"/>
    </row>
    <row r="94" spans="1:9" ht="37.5" x14ac:dyDescent="0.2">
      <c r="A94" s="147"/>
      <c r="B94" s="148"/>
      <c r="C94" s="147"/>
      <c r="D94" s="147"/>
      <c r="E94" s="50" t="s">
        <v>271</v>
      </c>
      <c r="F94" s="53" t="s">
        <v>52</v>
      </c>
      <c r="G94" s="55" t="s">
        <v>53</v>
      </c>
      <c r="H94" s="78">
        <v>500000</v>
      </c>
      <c r="I94" s="88" t="s">
        <v>102</v>
      </c>
    </row>
    <row r="95" spans="1:9" ht="18.75" x14ac:dyDescent="0.2">
      <c r="A95" s="147"/>
      <c r="B95" s="148"/>
      <c r="C95" s="147"/>
      <c r="D95" s="147"/>
      <c r="E95" s="50"/>
      <c r="F95" s="53"/>
      <c r="G95" s="55"/>
      <c r="H95" s="78"/>
      <c r="I95" s="88"/>
    </row>
    <row r="96" spans="1:9" ht="37.5" x14ac:dyDescent="0.2">
      <c r="A96" s="147"/>
      <c r="B96" s="148"/>
      <c r="C96" s="147"/>
      <c r="D96" s="147"/>
      <c r="E96" s="50" t="s">
        <v>272</v>
      </c>
      <c r="F96" s="53" t="s">
        <v>220</v>
      </c>
      <c r="G96" s="55" t="s">
        <v>53</v>
      </c>
      <c r="H96" s="78">
        <v>500000</v>
      </c>
      <c r="I96" s="88" t="s">
        <v>102</v>
      </c>
    </row>
    <row r="97" spans="1:9" ht="18.75" x14ac:dyDescent="0.2">
      <c r="A97" s="175"/>
      <c r="B97" s="176"/>
      <c r="C97" s="175"/>
      <c r="D97" s="175"/>
      <c r="E97" s="50"/>
      <c r="F97" s="53"/>
      <c r="G97" s="55"/>
      <c r="H97" s="78"/>
      <c r="I97" s="88"/>
    </row>
    <row r="98" spans="1:9" ht="18.75" x14ac:dyDescent="0.2">
      <c r="A98" s="175"/>
      <c r="B98" s="176"/>
      <c r="C98" s="175"/>
      <c r="D98" s="175"/>
      <c r="E98" s="50" t="s">
        <v>273</v>
      </c>
      <c r="F98" s="53" t="s">
        <v>89</v>
      </c>
      <c r="G98" s="55" t="s">
        <v>53</v>
      </c>
      <c r="H98" s="78">
        <v>16189100</v>
      </c>
      <c r="I98" s="88" t="s">
        <v>102</v>
      </c>
    </row>
    <row r="99" spans="1:9" ht="18.75" x14ac:dyDescent="0.2">
      <c r="A99" s="175"/>
      <c r="B99" s="176"/>
      <c r="C99" s="175"/>
      <c r="D99" s="175"/>
      <c r="E99" s="50"/>
      <c r="F99" s="53"/>
      <c r="G99" s="55"/>
      <c r="H99" s="78"/>
      <c r="I99" s="88"/>
    </row>
    <row r="100" spans="1:9" ht="18.75" x14ac:dyDescent="0.2">
      <c r="A100" s="175"/>
      <c r="B100" s="176"/>
      <c r="C100" s="175"/>
      <c r="D100" s="175"/>
      <c r="E100" s="50" t="s">
        <v>274</v>
      </c>
      <c r="F100" s="53" t="s">
        <v>63</v>
      </c>
      <c r="G100" s="55" t="s">
        <v>62</v>
      </c>
      <c r="H100" s="78">
        <v>75000</v>
      </c>
      <c r="I100" s="88" t="s">
        <v>102</v>
      </c>
    </row>
    <row r="101" spans="1:9" ht="18.75" x14ac:dyDescent="0.2">
      <c r="A101" s="175"/>
      <c r="B101" s="176"/>
      <c r="C101" s="175"/>
      <c r="D101" s="175"/>
      <c r="E101" s="50"/>
      <c r="F101" s="53"/>
      <c r="G101" s="55"/>
      <c r="H101" s="78"/>
      <c r="I101" s="88"/>
    </row>
    <row r="102" spans="1:9" ht="56.25" x14ac:dyDescent="0.2">
      <c r="A102" s="175"/>
      <c r="B102" s="176"/>
      <c r="C102" s="175"/>
      <c r="D102" s="175"/>
      <c r="E102" s="50" t="s">
        <v>275</v>
      </c>
      <c r="F102" s="53" t="s">
        <v>237</v>
      </c>
      <c r="G102" s="55" t="s">
        <v>62</v>
      </c>
      <c r="H102" s="78">
        <v>200000</v>
      </c>
      <c r="I102" s="88" t="s">
        <v>102</v>
      </c>
    </row>
    <row r="103" spans="1:9" ht="18.75" x14ac:dyDescent="0.2">
      <c r="A103" s="175"/>
      <c r="B103" s="176"/>
      <c r="C103" s="175"/>
      <c r="D103" s="175"/>
      <c r="E103" s="50"/>
      <c r="F103" s="53"/>
      <c r="G103" s="55"/>
      <c r="H103" s="78"/>
      <c r="I103" s="88"/>
    </row>
    <row r="104" spans="1:9" ht="37.5" x14ac:dyDescent="0.2">
      <c r="A104" s="175"/>
      <c r="B104" s="176"/>
      <c r="C104" s="175"/>
      <c r="D104" s="175"/>
      <c r="E104" s="50" t="s">
        <v>276</v>
      </c>
      <c r="F104" s="53" t="s">
        <v>509</v>
      </c>
      <c r="G104" s="55" t="s">
        <v>58</v>
      </c>
      <c r="H104" s="78">
        <v>460000</v>
      </c>
      <c r="I104" s="88" t="s">
        <v>102</v>
      </c>
    </row>
    <row r="105" spans="1:9" ht="18.75" x14ac:dyDescent="0.2">
      <c r="A105" s="111"/>
      <c r="B105" s="48"/>
      <c r="C105" s="111"/>
      <c r="D105" s="111"/>
      <c r="E105" s="51"/>
      <c r="F105" s="54"/>
      <c r="G105" s="56"/>
      <c r="H105" s="82"/>
      <c r="I105" s="89"/>
    </row>
    <row r="106" spans="1:9" ht="37.5" x14ac:dyDescent="0.2">
      <c r="A106" s="147"/>
      <c r="B106" s="148"/>
      <c r="C106" s="147"/>
      <c r="D106" s="147"/>
      <c r="E106" s="50" t="s">
        <v>277</v>
      </c>
      <c r="F106" s="53" t="s">
        <v>513</v>
      </c>
      <c r="G106" s="55" t="s">
        <v>82</v>
      </c>
      <c r="H106" s="78">
        <v>300000</v>
      </c>
      <c r="I106" s="88" t="s">
        <v>102</v>
      </c>
    </row>
    <row r="107" spans="1:9" ht="18.75" x14ac:dyDescent="0.2">
      <c r="A107" s="147"/>
      <c r="B107" s="148"/>
      <c r="C107" s="147"/>
      <c r="D107" s="147"/>
      <c r="E107" s="50"/>
      <c r="F107" s="53"/>
      <c r="G107" s="55"/>
      <c r="H107" s="78"/>
      <c r="I107" s="88"/>
    </row>
    <row r="108" spans="1:9" ht="18.75" x14ac:dyDescent="0.2">
      <c r="A108" s="147"/>
      <c r="B108" s="148"/>
      <c r="C108" s="147"/>
      <c r="D108" s="147"/>
      <c r="E108" s="50" t="s">
        <v>278</v>
      </c>
      <c r="F108" s="53" t="s">
        <v>238</v>
      </c>
      <c r="G108" s="55" t="s">
        <v>60</v>
      </c>
      <c r="H108" s="78">
        <v>80000</v>
      </c>
      <c r="I108" s="88" t="s">
        <v>102</v>
      </c>
    </row>
    <row r="109" spans="1:9" ht="18.75" x14ac:dyDescent="0.2">
      <c r="A109" s="147"/>
      <c r="B109" s="148"/>
      <c r="C109" s="147"/>
      <c r="D109" s="147"/>
      <c r="E109" s="50"/>
      <c r="F109" s="53"/>
      <c r="G109" s="55"/>
      <c r="H109" s="78"/>
      <c r="I109" s="88"/>
    </row>
    <row r="110" spans="1:9" ht="18.75" x14ac:dyDescent="0.2">
      <c r="A110" s="147"/>
      <c r="B110" s="148"/>
      <c r="C110" s="147"/>
      <c r="D110" s="147"/>
      <c r="E110" s="50" t="s">
        <v>279</v>
      </c>
      <c r="F110" s="53" t="s">
        <v>512</v>
      </c>
      <c r="G110" s="55" t="s">
        <v>59</v>
      </c>
      <c r="H110" s="78">
        <v>30000</v>
      </c>
      <c r="I110" s="88" t="s">
        <v>102</v>
      </c>
    </row>
    <row r="111" spans="1:9" ht="18.75" x14ac:dyDescent="0.2">
      <c r="A111" s="147"/>
      <c r="B111" s="148"/>
      <c r="C111" s="147"/>
      <c r="D111" s="147"/>
      <c r="E111" s="50"/>
      <c r="F111" s="53"/>
      <c r="G111" s="55"/>
      <c r="H111" s="78"/>
      <c r="I111" s="88"/>
    </row>
    <row r="112" spans="1:9" ht="18.75" x14ac:dyDescent="0.2">
      <c r="A112" s="147"/>
      <c r="B112" s="148"/>
      <c r="C112" s="147"/>
      <c r="D112" s="147"/>
      <c r="E112" s="50" t="s">
        <v>280</v>
      </c>
      <c r="F112" s="53" t="s">
        <v>511</v>
      </c>
      <c r="G112" s="55" t="s">
        <v>510</v>
      </c>
      <c r="H112" s="78">
        <v>30000</v>
      </c>
      <c r="I112" s="88" t="s">
        <v>102</v>
      </c>
    </row>
    <row r="113" spans="1:9" ht="18.75" x14ac:dyDescent="0.2">
      <c r="A113" s="147"/>
      <c r="B113" s="148"/>
      <c r="C113" s="147"/>
      <c r="D113" s="147"/>
      <c r="E113" s="50"/>
      <c r="F113" s="53"/>
      <c r="G113" s="55"/>
      <c r="H113" s="78"/>
      <c r="I113" s="88"/>
    </row>
    <row r="114" spans="1:9" ht="37.5" x14ac:dyDescent="0.2">
      <c r="A114" s="147"/>
      <c r="B114" s="148"/>
      <c r="C114" s="147"/>
      <c r="D114" s="147"/>
      <c r="E114" s="50" t="s">
        <v>281</v>
      </c>
      <c r="F114" s="53" t="s">
        <v>71</v>
      </c>
      <c r="G114" s="55" t="s">
        <v>72</v>
      </c>
      <c r="H114" s="78">
        <v>990000</v>
      </c>
      <c r="I114" s="88" t="s">
        <v>102</v>
      </c>
    </row>
    <row r="115" spans="1:9" ht="18.75" x14ac:dyDescent="0.2">
      <c r="A115" s="147"/>
      <c r="B115" s="148"/>
      <c r="C115" s="147"/>
      <c r="D115" s="147"/>
      <c r="E115" s="50"/>
      <c r="F115" s="53"/>
      <c r="G115" s="55"/>
      <c r="H115" s="78"/>
      <c r="I115" s="88"/>
    </row>
    <row r="116" spans="1:9" ht="18.75" x14ac:dyDescent="0.2">
      <c r="A116" s="147"/>
      <c r="B116" s="148"/>
      <c r="C116" s="147"/>
      <c r="D116" s="147"/>
      <c r="E116" s="50" t="s">
        <v>282</v>
      </c>
      <c r="F116" s="53" t="s">
        <v>70</v>
      </c>
      <c r="G116" s="55" t="s">
        <v>69</v>
      </c>
      <c r="H116" s="78">
        <v>340000</v>
      </c>
      <c r="I116" s="88" t="s">
        <v>102</v>
      </c>
    </row>
    <row r="117" spans="1:9" ht="18.75" x14ac:dyDescent="0.2">
      <c r="A117" s="147"/>
      <c r="B117" s="148"/>
      <c r="C117" s="147"/>
      <c r="D117" s="147"/>
      <c r="E117" s="50"/>
      <c r="F117" s="53"/>
      <c r="G117" s="55"/>
      <c r="H117" s="78"/>
      <c r="I117" s="88"/>
    </row>
    <row r="118" spans="1:9" ht="37.5" x14ac:dyDescent="0.2">
      <c r="A118" s="147"/>
      <c r="B118" s="148"/>
      <c r="C118" s="147"/>
      <c r="D118" s="147"/>
      <c r="E118" s="50" t="s">
        <v>283</v>
      </c>
      <c r="F118" s="53" t="s">
        <v>508</v>
      </c>
      <c r="G118" s="52" t="s">
        <v>66</v>
      </c>
      <c r="H118" s="78">
        <v>50000</v>
      </c>
      <c r="I118" s="88" t="s">
        <v>102</v>
      </c>
    </row>
    <row r="119" spans="1:9" ht="18.75" x14ac:dyDescent="0.2">
      <c r="A119" s="175"/>
      <c r="B119" s="176"/>
      <c r="C119" s="175"/>
      <c r="D119" s="175"/>
      <c r="E119" s="50"/>
      <c r="F119" s="53"/>
      <c r="G119" s="55"/>
      <c r="H119" s="78"/>
      <c r="I119" s="88"/>
    </row>
    <row r="120" spans="1:9" ht="37.5" x14ac:dyDescent="0.2">
      <c r="A120" s="175"/>
      <c r="B120" s="176"/>
      <c r="C120" s="175"/>
      <c r="D120" s="175"/>
      <c r="E120" s="50" t="s">
        <v>284</v>
      </c>
      <c r="F120" s="53" t="s">
        <v>507</v>
      </c>
      <c r="G120" s="52" t="s">
        <v>66</v>
      </c>
      <c r="H120" s="78">
        <v>300000</v>
      </c>
      <c r="I120" s="88" t="s">
        <v>102</v>
      </c>
    </row>
    <row r="121" spans="1:9" ht="18.75" x14ac:dyDescent="0.2">
      <c r="A121" s="175"/>
      <c r="B121" s="176"/>
      <c r="C121" s="175"/>
      <c r="D121" s="175"/>
      <c r="E121" s="50" t="s">
        <v>285</v>
      </c>
      <c r="F121" s="53" t="s">
        <v>241</v>
      </c>
      <c r="G121" s="55" t="s">
        <v>67</v>
      </c>
      <c r="H121" s="78">
        <v>3300000</v>
      </c>
      <c r="I121" s="88" t="s">
        <v>102</v>
      </c>
    </row>
    <row r="122" spans="1:9" ht="18.75" x14ac:dyDescent="0.2">
      <c r="A122" s="175"/>
      <c r="B122" s="176"/>
      <c r="C122" s="175"/>
      <c r="D122" s="175"/>
      <c r="E122" s="50"/>
      <c r="F122" s="53"/>
      <c r="G122" s="52"/>
      <c r="H122" s="78"/>
      <c r="I122" s="88"/>
    </row>
    <row r="123" spans="1:9" ht="18.75" x14ac:dyDescent="0.2">
      <c r="A123" s="175"/>
      <c r="B123" s="176"/>
      <c r="C123" s="175"/>
      <c r="D123" s="175"/>
      <c r="E123" s="50" t="s">
        <v>286</v>
      </c>
      <c r="F123" s="53" t="s">
        <v>68</v>
      </c>
      <c r="G123" s="55" t="s">
        <v>67</v>
      </c>
      <c r="H123" s="78">
        <v>40000</v>
      </c>
      <c r="I123" s="88" t="s">
        <v>102</v>
      </c>
    </row>
    <row r="124" spans="1:9" ht="18.75" x14ac:dyDescent="0.2">
      <c r="A124" s="175"/>
      <c r="B124" s="176"/>
      <c r="C124" s="175"/>
      <c r="D124" s="175"/>
      <c r="E124" s="50"/>
      <c r="F124" s="53"/>
      <c r="G124" s="55"/>
      <c r="H124" s="78"/>
      <c r="I124" s="88"/>
    </row>
    <row r="125" spans="1:9" ht="37.5" x14ac:dyDescent="0.2">
      <c r="A125" s="175"/>
      <c r="B125" s="176"/>
      <c r="C125" s="175"/>
      <c r="D125" s="175"/>
      <c r="E125" s="50" t="s">
        <v>287</v>
      </c>
      <c r="F125" s="53" t="s">
        <v>245</v>
      </c>
      <c r="G125" s="78" t="s">
        <v>90</v>
      </c>
      <c r="H125" s="78">
        <v>50000</v>
      </c>
      <c r="I125" s="88" t="s">
        <v>102</v>
      </c>
    </row>
    <row r="126" spans="1:9" ht="18.75" x14ac:dyDescent="0.2">
      <c r="A126" s="175"/>
      <c r="B126" s="176"/>
      <c r="C126" s="175"/>
      <c r="D126" s="175"/>
      <c r="E126" s="50"/>
      <c r="F126" s="53"/>
      <c r="G126" s="55"/>
      <c r="H126" s="78"/>
      <c r="I126" s="88"/>
    </row>
    <row r="127" spans="1:9" ht="37.5" x14ac:dyDescent="0.2">
      <c r="A127" s="175"/>
      <c r="B127" s="176"/>
      <c r="C127" s="175"/>
      <c r="D127" s="175"/>
      <c r="E127" s="50" t="s">
        <v>288</v>
      </c>
      <c r="F127" s="53" t="s">
        <v>244</v>
      </c>
      <c r="G127" s="78" t="s">
        <v>90</v>
      </c>
      <c r="H127" s="78">
        <v>1371950</v>
      </c>
      <c r="I127" s="88" t="s">
        <v>102</v>
      </c>
    </row>
    <row r="128" spans="1:9" ht="18.75" x14ac:dyDescent="0.2">
      <c r="A128" s="111"/>
      <c r="B128" s="48"/>
      <c r="C128" s="111"/>
      <c r="D128" s="111"/>
      <c r="E128" s="51"/>
      <c r="F128" s="54"/>
      <c r="G128" s="56"/>
      <c r="H128" s="82"/>
      <c r="I128" s="89"/>
    </row>
    <row r="129" spans="1:9" ht="37.5" x14ac:dyDescent="0.2">
      <c r="A129" s="147"/>
      <c r="B129" s="148"/>
      <c r="C129" s="147"/>
      <c r="D129" s="147"/>
      <c r="E129" s="50" t="s">
        <v>289</v>
      </c>
      <c r="F129" s="53" t="s">
        <v>506</v>
      </c>
      <c r="G129" s="78" t="s">
        <v>90</v>
      </c>
      <c r="H129" s="78">
        <v>200000</v>
      </c>
      <c r="I129" s="88" t="s">
        <v>102</v>
      </c>
    </row>
    <row r="130" spans="1:9" ht="18.75" x14ac:dyDescent="0.2">
      <c r="A130" s="147"/>
      <c r="B130" s="148"/>
      <c r="C130" s="147"/>
      <c r="D130" s="147"/>
      <c r="E130" s="50"/>
      <c r="F130" s="53"/>
      <c r="G130" s="55"/>
      <c r="H130" s="78"/>
      <c r="I130" s="88"/>
    </row>
    <row r="131" spans="1:9" ht="18.75" x14ac:dyDescent="0.2">
      <c r="A131" s="147"/>
      <c r="B131" s="148"/>
      <c r="C131" s="147"/>
      <c r="D131" s="147"/>
      <c r="E131" s="50" t="s">
        <v>290</v>
      </c>
      <c r="F131" s="53" t="s">
        <v>504</v>
      </c>
      <c r="G131" s="55" t="s">
        <v>74</v>
      </c>
      <c r="H131" s="78">
        <v>5000000</v>
      </c>
      <c r="I131" s="88" t="s">
        <v>102</v>
      </c>
    </row>
    <row r="132" spans="1:9" ht="18.75" x14ac:dyDescent="0.2">
      <c r="A132" s="147"/>
      <c r="B132" s="148"/>
      <c r="C132" s="147"/>
      <c r="D132" s="147"/>
      <c r="E132" s="50"/>
      <c r="F132" s="53"/>
      <c r="G132" s="55"/>
      <c r="H132" s="78"/>
      <c r="I132" s="88"/>
    </row>
    <row r="133" spans="1:9" ht="18.75" x14ac:dyDescent="0.2">
      <c r="A133" s="147"/>
      <c r="B133" s="148"/>
      <c r="C133" s="147"/>
      <c r="D133" s="147"/>
      <c r="E133" s="50" t="s">
        <v>291</v>
      </c>
      <c r="F133" s="53" t="s">
        <v>73</v>
      </c>
      <c r="G133" s="55" t="s">
        <v>74</v>
      </c>
      <c r="H133" s="78">
        <v>6452700</v>
      </c>
      <c r="I133" s="88" t="s">
        <v>102</v>
      </c>
    </row>
    <row r="134" spans="1:9" ht="18.75" x14ac:dyDescent="0.2">
      <c r="A134" s="147"/>
      <c r="B134" s="148"/>
      <c r="C134" s="147"/>
      <c r="D134" s="147"/>
      <c r="E134" s="50"/>
      <c r="F134" s="53"/>
      <c r="G134" s="55"/>
      <c r="H134" s="78"/>
      <c r="I134" s="88"/>
    </row>
    <row r="135" spans="1:9" ht="18.75" x14ac:dyDescent="0.2">
      <c r="A135" s="147"/>
      <c r="B135" s="148"/>
      <c r="C135" s="147"/>
      <c r="D135" s="147"/>
      <c r="E135" s="50" t="s">
        <v>292</v>
      </c>
      <c r="F135" s="53" t="s">
        <v>76</v>
      </c>
      <c r="G135" s="55" t="s">
        <v>74</v>
      </c>
      <c r="H135" s="78">
        <v>900000</v>
      </c>
      <c r="I135" s="88" t="s">
        <v>102</v>
      </c>
    </row>
    <row r="136" spans="1:9" ht="18.75" x14ac:dyDescent="0.2">
      <c r="A136" s="147"/>
      <c r="B136" s="148"/>
      <c r="C136" s="147"/>
      <c r="D136" s="147"/>
      <c r="E136" s="50"/>
      <c r="F136" s="53"/>
      <c r="G136" s="55"/>
      <c r="H136" s="78"/>
      <c r="I136" s="88"/>
    </row>
    <row r="137" spans="1:9" ht="18.75" x14ac:dyDescent="0.2">
      <c r="A137" s="147"/>
      <c r="B137" s="148"/>
      <c r="C137" s="147"/>
      <c r="D137" s="147"/>
      <c r="E137" s="50" t="s">
        <v>293</v>
      </c>
      <c r="F137" s="53" t="s">
        <v>75</v>
      </c>
      <c r="G137" s="55" t="s">
        <v>74</v>
      </c>
      <c r="H137" s="78">
        <v>100000</v>
      </c>
      <c r="I137" s="88" t="s">
        <v>102</v>
      </c>
    </row>
    <row r="138" spans="1:9" ht="18.75" x14ac:dyDescent="0.2">
      <c r="A138" s="147"/>
      <c r="B138" s="148"/>
      <c r="C138" s="147"/>
      <c r="D138" s="147"/>
      <c r="E138" s="50"/>
      <c r="F138" s="53"/>
      <c r="G138" s="55"/>
      <c r="H138" s="78"/>
      <c r="I138" s="88"/>
    </row>
    <row r="139" spans="1:9" ht="18.75" x14ac:dyDescent="0.2">
      <c r="A139" s="147"/>
      <c r="B139" s="148"/>
      <c r="C139" s="147"/>
      <c r="D139" s="147"/>
      <c r="E139" s="50" t="s">
        <v>294</v>
      </c>
      <c r="F139" s="53" t="s">
        <v>240</v>
      </c>
      <c r="G139" s="55" t="s">
        <v>74</v>
      </c>
      <c r="H139" s="78">
        <v>400000</v>
      </c>
      <c r="I139" s="88" t="s">
        <v>102</v>
      </c>
    </row>
    <row r="140" spans="1:9" ht="18.75" x14ac:dyDescent="0.2">
      <c r="A140" s="147"/>
      <c r="B140" s="148"/>
      <c r="C140" s="147"/>
      <c r="D140" s="147"/>
      <c r="E140" s="50"/>
      <c r="F140" s="53"/>
      <c r="G140" s="55"/>
      <c r="H140" s="78"/>
      <c r="I140" s="88"/>
    </row>
    <row r="141" spans="1:9" ht="18.75" x14ac:dyDescent="0.2">
      <c r="A141" s="147"/>
      <c r="B141" s="148"/>
      <c r="C141" s="147"/>
      <c r="D141" s="147"/>
      <c r="E141" s="50" t="s">
        <v>295</v>
      </c>
      <c r="F141" s="53" t="s">
        <v>505</v>
      </c>
      <c r="G141" s="55" t="s">
        <v>74</v>
      </c>
      <c r="H141" s="78">
        <v>700000</v>
      </c>
      <c r="I141" s="88" t="s">
        <v>102</v>
      </c>
    </row>
    <row r="142" spans="1:9" ht="18.75" x14ac:dyDescent="0.2">
      <c r="A142" s="147"/>
      <c r="B142" s="148"/>
      <c r="C142" s="147"/>
      <c r="D142" s="147"/>
      <c r="E142" s="50"/>
      <c r="F142" s="53"/>
      <c r="G142" s="55"/>
      <c r="H142" s="78"/>
      <c r="I142" s="88"/>
    </row>
    <row r="143" spans="1:9" ht="37.5" x14ac:dyDescent="0.2">
      <c r="A143" s="147"/>
      <c r="B143" s="148"/>
      <c r="C143" s="147"/>
      <c r="D143" s="147"/>
      <c r="E143" s="50" t="s">
        <v>296</v>
      </c>
      <c r="F143" s="53" t="s">
        <v>108</v>
      </c>
      <c r="G143" s="55" t="s">
        <v>78</v>
      </c>
      <c r="H143" s="78">
        <v>100000</v>
      </c>
      <c r="I143" s="88" t="s">
        <v>103</v>
      </c>
    </row>
    <row r="144" spans="1:9" ht="18.75" x14ac:dyDescent="0.2">
      <c r="A144" s="175"/>
      <c r="B144" s="176"/>
      <c r="C144" s="175"/>
      <c r="D144" s="175"/>
      <c r="E144" s="50"/>
      <c r="F144" s="53"/>
      <c r="G144" s="55"/>
      <c r="H144" s="78"/>
      <c r="I144" s="88"/>
    </row>
    <row r="145" spans="1:43" ht="37.5" x14ac:dyDescent="0.2">
      <c r="A145" s="175"/>
      <c r="B145" s="176"/>
      <c r="C145" s="175"/>
      <c r="D145" s="175"/>
      <c r="E145" s="50" t="s">
        <v>297</v>
      </c>
      <c r="F145" s="53" t="s">
        <v>503</v>
      </c>
      <c r="G145" s="55" t="s">
        <v>78</v>
      </c>
      <c r="H145" s="78">
        <v>133000</v>
      </c>
      <c r="I145" s="88" t="s">
        <v>102</v>
      </c>
    </row>
    <row r="146" spans="1:43" ht="18.75" x14ac:dyDescent="0.2">
      <c r="A146" s="175"/>
      <c r="B146" s="176"/>
      <c r="C146" s="175"/>
      <c r="D146" s="175"/>
      <c r="E146" s="50"/>
      <c r="F146" s="53"/>
      <c r="G146" s="55"/>
      <c r="H146" s="78"/>
      <c r="I146" s="88"/>
    </row>
    <row r="147" spans="1:43" ht="37.5" x14ac:dyDescent="0.2">
      <c r="A147" s="175"/>
      <c r="B147" s="176"/>
      <c r="C147" s="175"/>
      <c r="D147" s="175"/>
      <c r="E147" s="50" t="s">
        <v>298</v>
      </c>
      <c r="F147" s="53" t="s">
        <v>226</v>
      </c>
      <c r="G147" s="55" t="s">
        <v>78</v>
      </c>
      <c r="H147" s="78">
        <v>54000</v>
      </c>
      <c r="I147" s="88" t="s">
        <v>102</v>
      </c>
    </row>
    <row r="148" spans="1:43" ht="18.75" x14ac:dyDescent="0.2">
      <c r="A148" s="175"/>
      <c r="B148" s="176"/>
      <c r="C148" s="175"/>
      <c r="D148" s="175"/>
      <c r="E148" s="50"/>
      <c r="F148" s="53"/>
      <c r="G148" s="55"/>
      <c r="H148" s="78"/>
      <c r="I148" s="88"/>
    </row>
    <row r="149" spans="1:43" ht="18.75" x14ac:dyDescent="0.2">
      <c r="A149" s="175"/>
      <c r="B149" s="176"/>
      <c r="C149" s="175"/>
      <c r="D149" s="175"/>
      <c r="E149" s="50" t="s">
        <v>536</v>
      </c>
      <c r="F149" s="53" t="s">
        <v>520</v>
      </c>
      <c r="G149" s="55" t="s">
        <v>78</v>
      </c>
      <c r="H149" s="78">
        <v>83000</v>
      </c>
      <c r="I149" s="88" t="s">
        <v>102</v>
      </c>
    </row>
    <row r="150" spans="1:43" ht="18.75" x14ac:dyDescent="0.2">
      <c r="A150" s="175"/>
      <c r="B150" s="176"/>
      <c r="C150" s="175"/>
      <c r="D150" s="175"/>
      <c r="E150" s="50"/>
      <c r="F150" s="53"/>
      <c r="G150" s="55"/>
      <c r="H150" s="78"/>
      <c r="I150" s="88"/>
    </row>
    <row r="151" spans="1:43" ht="37.5" x14ac:dyDescent="0.3">
      <c r="A151" s="175"/>
      <c r="B151" s="176"/>
      <c r="C151" s="175"/>
      <c r="D151" s="175"/>
      <c r="E151" s="50" t="s">
        <v>299</v>
      </c>
      <c r="F151" s="44" t="s">
        <v>545</v>
      </c>
      <c r="G151" s="55" t="s">
        <v>78</v>
      </c>
      <c r="H151" s="145">
        <v>136000</v>
      </c>
      <c r="I151" s="88" t="s">
        <v>102</v>
      </c>
      <c r="J151" s="69"/>
      <c r="K151" s="69"/>
      <c r="L151" s="38"/>
      <c r="M151" s="38"/>
      <c r="N151" s="38"/>
      <c r="O151" s="38"/>
      <c r="P151" s="69"/>
      <c r="Q151" s="69"/>
      <c r="R151" s="69"/>
      <c r="S151" s="69"/>
      <c r="T151" s="69"/>
      <c r="U151" s="69"/>
      <c r="V151" s="69"/>
      <c r="W151" s="69"/>
      <c r="X151" s="70"/>
      <c r="Y151" s="71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</row>
    <row r="152" spans="1:43" ht="18.75" x14ac:dyDescent="0.3">
      <c r="A152" s="111"/>
      <c r="B152" s="48"/>
      <c r="C152" s="111"/>
      <c r="D152" s="111"/>
      <c r="E152" s="51"/>
      <c r="F152" s="94"/>
      <c r="G152" s="56"/>
      <c r="H152" s="172"/>
      <c r="I152" s="89"/>
      <c r="J152" s="69"/>
      <c r="K152" s="69"/>
      <c r="L152" s="38"/>
      <c r="M152" s="38"/>
      <c r="N152" s="38"/>
      <c r="O152" s="38"/>
      <c r="P152" s="69"/>
      <c r="Q152" s="69"/>
      <c r="R152" s="69"/>
      <c r="S152" s="69"/>
      <c r="T152" s="69"/>
      <c r="U152" s="69"/>
      <c r="V152" s="69"/>
      <c r="W152" s="69"/>
      <c r="X152" s="70"/>
      <c r="Y152" s="71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</row>
    <row r="153" spans="1:43" ht="56.25" x14ac:dyDescent="0.3">
      <c r="A153" s="147"/>
      <c r="B153" s="148"/>
      <c r="C153" s="147"/>
      <c r="D153" s="147"/>
      <c r="E153" s="50" t="s">
        <v>300</v>
      </c>
      <c r="F153" s="53" t="s">
        <v>416</v>
      </c>
      <c r="G153" s="78" t="s">
        <v>78</v>
      </c>
      <c r="H153" s="42">
        <v>127500</v>
      </c>
      <c r="I153" s="88" t="s">
        <v>102</v>
      </c>
      <c r="J153" s="69"/>
      <c r="K153" s="69"/>
      <c r="L153" s="38"/>
      <c r="M153" s="38"/>
      <c r="N153" s="38"/>
      <c r="O153" s="38"/>
      <c r="P153" s="69"/>
      <c r="Q153" s="69"/>
      <c r="R153" s="69"/>
      <c r="S153" s="69"/>
      <c r="T153" s="69"/>
      <c r="U153" s="69"/>
      <c r="V153" s="69"/>
      <c r="W153" s="69"/>
      <c r="X153" s="70"/>
      <c r="Y153" s="71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</row>
    <row r="154" spans="1:43" ht="18.75" x14ac:dyDescent="0.3">
      <c r="A154" s="147"/>
      <c r="B154" s="148"/>
      <c r="C154" s="147"/>
      <c r="D154" s="147"/>
      <c r="E154" s="50"/>
      <c r="F154" s="53"/>
      <c r="G154" s="78"/>
      <c r="H154" s="42"/>
      <c r="I154" s="88"/>
      <c r="J154" s="69"/>
      <c r="K154" s="69"/>
      <c r="L154" s="38"/>
      <c r="M154" s="38"/>
      <c r="N154" s="38"/>
      <c r="O154" s="38"/>
      <c r="P154" s="69"/>
      <c r="Q154" s="69"/>
      <c r="R154" s="69"/>
      <c r="S154" s="69"/>
      <c r="T154" s="69"/>
      <c r="U154" s="69"/>
      <c r="V154" s="69"/>
      <c r="W154" s="69"/>
      <c r="X154" s="70"/>
      <c r="Y154" s="71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</row>
    <row r="155" spans="1:43" ht="37.5" x14ac:dyDescent="0.2">
      <c r="A155" s="147"/>
      <c r="B155" s="148"/>
      <c r="C155" s="147"/>
      <c r="D155" s="147"/>
      <c r="E155" s="50" t="s">
        <v>301</v>
      </c>
      <c r="F155" s="53" t="s">
        <v>501</v>
      </c>
      <c r="G155" s="55" t="s">
        <v>224</v>
      </c>
      <c r="H155" s="78">
        <v>130240</v>
      </c>
      <c r="I155" s="88" t="s">
        <v>102</v>
      </c>
    </row>
    <row r="156" spans="1:43" ht="18.75" x14ac:dyDescent="0.2">
      <c r="A156" s="147"/>
      <c r="B156" s="148"/>
      <c r="C156" s="147"/>
      <c r="D156" s="147"/>
      <c r="E156" s="50"/>
      <c r="F156" s="53"/>
      <c r="G156" s="55"/>
      <c r="H156" s="78"/>
      <c r="I156" s="88"/>
    </row>
    <row r="157" spans="1:43" ht="37.5" x14ac:dyDescent="0.2">
      <c r="A157" s="147"/>
      <c r="B157" s="148"/>
      <c r="C157" s="147"/>
      <c r="D157" s="147"/>
      <c r="E157" s="50" t="s">
        <v>302</v>
      </c>
      <c r="F157" s="53" t="s">
        <v>225</v>
      </c>
      <c r="G157" s="55" t="s">
        <v>224</v>
      </c>
      <c r="H157" s="78">
        <v>665450</v>
      </c>
      <c r="I157" s="88" t="s">
        <v>102</v>
      </c>
    </row>
    <row r="158" spans="1:43" ht="18.75" x14ac:dyDescent="0.2">
      <c r="A158" s="147"/>
      <c r="B158" s="148"/>
      <c r="C158" s="147"/>
      <c r="D158" s="147"/>
      <c r="E158" s="50"/>
      <c r="F158" s="53"/>
      <c r="G158" s="55"/>
      <c r="H158" s="78"/>
      <c r="I158" s="88"/>
    </row>
    <row r="159" spans="1:43" ht="37.5" x14ac:dyDescent="0.2">
      <c r="A159" s="147"/>
      <c r="B159" s="148"/>
      <c r="C159" s="147"/>
      <c r="D159" s="147"/>
      <c r="E159" s="50" t="s">
        <v>303</v>
      </c>
      <c r="F159" s="53" t="s">
        <v>502</v>
      </c>
      <c r="G159" s="55" t="s">
        <v>224</v>
      </c>
      <c r="H159" s="78">
        <v>391000</v>
      </c>
      <c r="I159" s="88" t="s">
        <v>102</v>
      </c>
    </row>
    <row r="160" spans="1:43" ht="18.75" x14ac:dyDescent="0.2">
      <c r="A160" s="147"/>
      <c r="B160" s="148"/>
      <c r="C160" s="147"/>
      <c r="D160" s="147"/>
      <c r="E160" s="50"/>
      <c r="F160" s="53"/>
      <c r="G160" s="55"/>
      <c r="H160" s="78"/>
      <c r="I160" s="88"/>
    </row>
    <row r="161" spans="1:9" ht="37.5" x14ac:dyDescent="0.2">
      <c r="A161" s="147"/>
      <c r="B161" s="148"/>
      <c r="C161" s="147"/>
      <c r="D161" s="147"/>
      <c r="E161" s="50" t="s">
        <v>304</v>
      </c>
      <c r="F161" s="53" t="s">
        <v>107</v>
      </c>
      <c r="G161" s="55" t="s">
        <v>80</v>
      </c>
      <c r="H161" s="78">
        <v>100000</v>
      </c>
      <c r="I161" s="88" t="s">
        <v>103</v>
      </c>
    </row>
    <row r="162" spans="1:9" ht="18.75" x14ac:dyDescent="0.2">
      <c r="A162" s="147"/>
      <c r="B162" s="148"/>
      <c r="C162" s="147"/>
      <c r="D162" s="147"/>
      <c r="E162" s="50"/>
      <c r="F162" s="53"/>
      <c r="G162" s="55"/>
      <c r="H162" s="78"/>
      <c r="I162" s="88"/>
    </row>
    <row r="163" spans="1:9" ht="37.5" x14ac:dyDescent="0.2">
      <c r="A163" s="147"/>
      <c r="B163" s="148"/>
      <c r="C163" s="147"/>
      <c r="D163" s="147"/>
      <c r="E163" s="50" t="s">
        <v>305</v>
      </c>
      <c r="F163" s="53" t="s">
        <v>228</v>
      </c>
      <c r="G163" s="55" t="s">
        <v>80</v>
      </c>
      <c r="H163" s="78">
        <v>180000</v>
      </c>
      <c r="I163" s="88" t="s">
        <v>102</v>
      </c>
    </row>
    <row r="164" spans="1:9" ht="18.75" x14ac:dyDescent="0.2">
      <c r="A164" s="175"/>
      <c r="B164" s="176"/>
      <c r="C164" s="175"/>
      <c r="D164" s="175"/>
      <c r="E164" s="50"/>
      <c r="F164" s="53"/>
      <c r="G164" s="55"/>
      <c r="H164" s="78"/>
      <c r="I164" s="88"/>
    </row>
    <row r="165" spans="1:9" ht="37.5" x14ac:dyDescent="0.2">
      <c r="A165" s="175"/>
      <c r="B165" s="176"/>
      <c r="C165" s="175"/>
      <c r="D165" s="175"/>
      <c r="E165" s="50" t="s">
        <v>306</v>
      </c>
      <c r="F165" s="53" t="s">
        <v>227</v>
      </c>
      <c r="G165" s="55" t="s">
        <v>80</v>
      </c>
      <c r="H165" s="78">
        <v>150000</v>
      </c>
      <c r="I165" s="88" t="s">
        <v>102</v>
      </c>
    </row>
    <row r="166" spans="1:9" ht="18.75" x14ac:dyDescent="0.2">
      <c r="A166" s="175"/>
      <c r="B166" s="176"/>
      <c r="C166" s="175"/>
      <c r="D166" s="175"/>
      <c r="E166" s="50"/>
      <c r="F166" s="53"/>
      <c r="G166" s="55"/>
      <c r="H166" s="78"/>
      <c r="I166" s="88"/>
    </row>
    <row r="167" spans="1:9" ht="37.5" x14ac:dyDescent="0.2">
      <c r="A167" s="175"/>
      <c r="B167" s="176"/>
      <c r="C167" s="175"/>
      <c r="D167" s="175"/>
      <c r="E167" s="50" t="s">
        <v>307</v>
      </c>
      <c r="F167" s="53" t="s">
        <v>500</v>
      </c>
      <c r="G167" s="55" t="s">
        <v>80</v>
      </c>
      <c r="H167" s="78">
        <v>1346900</v>
      </c>
      <c r="I167" s="88" t="s">
        <v>102</v>
      </c>
    </row>
    <row r="168" spans="1:9" ht="18.75" x14ac:dyDescent="0.2">
      <c r="A168" s="175"/>
      <c r="B168" s="176"/>
      <c r="C168" s="175"/>
      <c r="D168" s="175"/>
      <c r="E168" s="50"/>
      <c r="F168" s="53"/>
      <c r="G168" s="55"/>
      <c r="H168" s="78"/>
      <c r="I168" s="88"/>
    </row>
    <row r="169" spans="1:9" ht="37.5" x14ac:dyDescent="0.2">
      <c r="A169" s="175"/>
      <c r="B169" s="176"/>
      <c r="C169" s="175"/>
      <c r="D169" s="175"/>
      <c r="E169" s="50" t="s">
        <v>308</v>
      </c>
      <c r="F169" s="53" t="s">
        <v>387</v>
      </c>
      <c r="G169" s="55" t="s">
        <v>79</v>
      </c>
      <c r="H169" s="78">
        <v>100000</v>
      </c>
      <c r="I169" s="88" t="s">
        <v>103</v>
      </c>
    </row>
    <row r="170" spans="1:9" ht="18.75" x14ac:dyDescent="0.2">
      <c r="A170" s="175"/>
      <c r="B170" s="176"/>
      <c r="C170" s="175"/>
      <c r="D170" s="175"/>
      <c r="E170" s="50"/>
      <c r="F170" s="53"/>
      <c r="G170" s="55"/>
      <c r="H170" s="78"/>
      <c r="I170" s="88"/>
    </row>
    <row r="171" spans="1:9" ht="37.5" x14ac:dyDescent="0.2">
      <c r="A171" s="111"/>
      <c r="B171" s="48"/>
      <c r="C171" s="111"/>
      <c r="D171" s="111"/>
      <c r="E171" s="51" t="s">
        <v>309</v>
      </c>
      <c r="F171" s="54" t="s">
        <v>388</v>
      </c>
      <c r="G171" s="56" t="s">
        <v>79</v>
      </c>
      <c r="H171" s="82">
        <v>496000</v>
      </c>
      <c r="I171" s="89" t="s">
        <v>103</v>
      </c>
    </row>
    <row r="172" spans="1:9" ht="37.5" x14ac:dyDescent="0.2">
      <c r="A172" s="147"/>
      <c r="B172" s="148"/>
      <c r="C172" s="147"/>
      <c r="D172" s="147"/>
      <c r="E172" s="50" t="s">
        <v>310</v>
      </c>
      <c r="F172" s="53" t="s">
        <v>499</v>
      </c>
      <c r="G172" s="55" t="s">
        <v>3</v>
      </c>
      <c r="H172" s="78">
        <v>101000</v>
      </c>
      <c r="I172" s="88" t="s">
        <v>102</v>
      </c>
    </row>
    <row r="173" spans="1:9" ht="18.75" x14ac:dyDescent="0.2">
      <c r="A173" s="147"/>
      <c r="B173" s="148"/>
      <c r="C173" s="147"/>
      <c r="D173" s="147"/>
      <c r="E173" s="50"/>
      <c r="F173" s="53"/>
      <c r="G173" s="55"/>
      <c r="H173" s="78"/>
      <c r="I173" s="88"/>
    </row>
    <row r="174" spans="1:9" ht="37.5" x14ac:dyDescent="0.2">
      <c r="A174" s="147"/>
      <c r="B174" s="148"/>
      <c r="C174" s="147"/>
      <c r="D174" s="147"/>
      <c r="E174" s="50" t="s">
        <v>311</v>
      </c>
      <c r="F174" s="53" t="s">
        <v>498</v>
      </c>
      <c r="G174" s="55" t="s">
        <v>88</v>
      </c>
      <c r="H174" s="78">
        <v>80000</v>
      </c>
      <c r="I174" s="88" t="s">
        <v>102</v>
      </c>
    </row>
    <row r="175" spans="1:9" ht="18.75" x14ac:dyDescent="0.2">
      <c r="A175" s="147"/>
      <c r="B175" s="148"/>
      <c r="C175" s="147"/>
      <c r="D175" s="147"/>
      <c r="E175" s="50"/>
      <c r="F175" s="53"/>
      <c r="G175" s="55"/>
      <c r="H175" s="78"/>
      <c r="I175" s="88"/>
    </row>
    <row r="176" spans="1:9" ht="56.25" x14ac:dyDescent="0.2">
      <c r="A176" s="147"/>
      <c r="B176" s="148"/>
      <c r="C176" s="147"/>
      <c r="D176" s="147"/>
      <c r="E176" s="50" t="s">
        <v>312</v>
      </c>
      <c r="F176" s="53" t="s">
        <v>497</v>
      </c>
      <c r="G176" s="55" t="s">
        <v>88</v>
      </c>
      <c r="H176" s="78">
        <v>374400</v>
      </c>
      <c r="I176" s="88" t="s">
        <v>102</v>
      </c>
    </row>
    <row r="177" spans="1:9" ht="18.75" x14ac:dyDescent="0.2">
      <c r="A177" s="147"/>
      <c r="B177" s="148"/>
      <c r="C177" s="147"/>
      <c r="D177" s="147"/>
      <c r="E177" s="50"/>
      <c r="F177" s="53"/>
      <c r="G177" s="55"/>
      <c r="H177" s="78"/>
      <c r="I177" s="88"/>
    </row>
    <row r="178" spans="1:9" ht="37.5" x14ac:dyDescent="0.2">
      <c r="A178" s="147"/>
      <c r="B178" s="148"/>
      <c r="C178" s="147"/>
      <c r="D178" s="147"/>
      <c r="E178" s="50" t="s">
        <v>313</v>
      </c>
      <c r="F178" s="53" t="s">
        <v>495</v>
      </c>
      <c r="G178" s="55" t="s">
        <v>46</v>
      </c>
      <c r="H178" s="78">
        <v>80000</v>
      </c>
      <c r="I178" s="88" t="s">
        <v>102</v>
      </c>
    </row>
    <row r="179" spans="1:9" ht="18.75" x14ac:dyDescent="0.2">
      <c r="A179" s="147"/>
      <c r="B179" s="148"/>
      <c r="C179" s="147"/>
      <c r="D179" s="147"/>
      <c r="E179" s="50"/>
      <c r="F179" s="53"/>
      <c r="G179" s="55"/>
      <c r="H179" s="78"/>
      <c r="I179" s="88"/>
    </row>
    <row r="180" spans="1:9" ht="37.5" x14ac:dyDescent="0.2">
      <c r="A180" s="147"/>
      <c r="B180" s="148"/>
      <c r="C180" s="147"/>
      <c r="D180" s="147"/>
      <c r="E180" s="50" t="s">
        <v>314</v>
      </c>
      <c r="F180" s="53" t="s">
        <v>496</v>
      </c>
      <c r="G180" s="55" t="s">
        <v>46</v>
      </c>
      <c r="H180" s="78">
        <v>374400</v>
      </c>
      <c r="I180" s="88" t="s">
        <v>102</v>
      </c>
    </row>
    <row r="181" spans="1:9" ht="18.75" x14ac:dyDescent="0.2">
      <c r="A181" s="147"/>
      <c r="B181" s="148"/>
      <c r="C181" s="147"/>
      <c r="D181" s="147"/>
      <c r="E181" s="50"/>
      <c r="F181" s="53"/>
      <c r="G181" s="55"/>
      <c r="H181" s="78"/>
      <c r="I181" s="88"/>
    </row>
    <row r="182" spans="1:9" ht="37.5" x14ac:dyDescent="0.2">
      <c r="A182" s="175"/>
      <c r="B182" s="176"/>
      <c r="C182" s="175"/>
      <c r="D182" s="175"/>
      <c r="E182" s="50" t="s">
        <v>315</v>
      </c>
      <c r="F182" s="53" t="s">
        <v>200</v>
      </c>
      <c r="G182" s="55" t="s">
        <v>201</v>
      </c>
      <c r="H182" s="78">
        <v>1856300</v>
      </c>
      <c r="I182" s="88" t="s">
        <v>103</v>
      </c>
    </row>
    <row r="183" spans="1:9" ht="37.5" x14ac:dyDescent="0.2">
      <c r="A183" s="175"/>
      <c r="B183" s="176"/>
      <c r="C183" s="175"/>
      <c r="D183" s="175"/>
      <c r="E183" s="50" t="s">
        <v>316</v>
      </c>
      <c r="F183" s="53" t="s">
        <v>494</v>
      </c>
      <c r="G183" s="55" t="s">
        <v>201</v>
      </c>
      <c r="H183" s="78">
        <v>134400</v>
      </c>
      <c r="I183" s="88" t="s">
        <v>102</v>
      </c>
    </row>
    <row r="184" spans="1:9" ht="18.75" x14ac:dyDescent="0.2">
      <c r="A184" s="175"/>
      <c r="B184" s="176"/>
      <c r="C184" s="175"/>
      <c r="D184" s="175"/>
      <c r="E184" s="50"/>
      <c r="F184" s="53"/>
      <c r="G184" s="55"/>
      <c r="H184" s="78"/>
      <c r="I184" s="88"/>
    </row>
    <row r="185" spans="1:9" ht="37.5" x14ac:dyDescent="0.2">
      <c r="A185" s="175"/>
      <c r="B185" s="176"/>
      <c r="C185" s="175"/>
      <c r="D185" s="175"/>
      <c r="E185" s="50" t="s">
        <v>317</v>
      </c>
      <c r="F185" s="53" t="s">
        <v>493</v>
      </c>
      <c r="G185" s="55" t="s">
        <v>201</v>
      </c>
      <c r="H185" s="78">
        <v>20341600</v>
      </c>
      <c r="I185" s="88" t="s">
        <v>102</v>
      </c>
    </row>
    <row r="186" spans="1:9" ht="18.75" x14ac:dyDescent="0.2">
      <c r="A186" s="175"/>
      <c r="B186" s="176"/>
      <c r="C186" s="175"/>
      <c r="D186" s="175"/>
      <c r="E186" s="50"/>
      <c r="F186" s="53"/>
      <c r="G186" s="55"/>
      <c r="H186" s="78"/>
      <c r="I186" s="88"/>
    </row>
    <row r="187" spans="1:9" ht="18.75" x14ac:dyDescent="0.2">
      <c r="A187" s="175"/>
      <c r="B187" s="176"/>
      <c r="C187" s="175"/>
      <c r="D187" s="175"/>
      <c r="E187" s="50" t="s">
        <v>318</v>
      </c>
      <c r="F187" s="53" t="s">
        <v>492</v>
      </c>
      <c r="G187" s="55" t="s">
        <v>201</v>
      </c>
      <c r="H187" s="78">
        <v>4633000</v>
      </c>
      <c r="I187" s="88" t="s">
        <v>102</v>
      </c>
    </row>
    <row r="188" spans="1:9" ht="18.75" x14ac:dyDescent="0.2">
      <c r="A188" s="175"/>
      <c r="B188" s="176"/>
      <c r="C188" s="175"/>
      <c r="D188" s="175"/>
      <c r="E188" s="50"/>
      <c r="F188" s="53"/>
      <c r="G188" s="55"/>
      <c r="H188" s="78"/>
      <c r="I188" s="88"/>
    </row>
    <row r="189" spans="1:9" ht="18.75" x14ac:dyDescent="0.2">
      <c r="A189" s="175"/>
      <c r="B189" s="176"/>
      <c r="C189" s="175"/>
      <c r="D189" s="175"/>
      <c r="E189" s="50" t="s">
        <v>319</v>
      </c>
      <c r="F189" s="53" t="s">
        <v>229</v>
      </c>
      <c r="G189" s="55" t="s">
        <v>81</v>
      </c>
      <c r="H189" s="78">
        <v>150000</v>
      </c>
      <c r="I189" s="88" t="s">
        <v>102</v>
      </c>
    </row>
    <row r="190" spans="1:9" ht="18.75" x14ac:dyDescent="0.2">
      <c r="A190" s="175"/>
      <c r="B190" s="176"/>
      <c r="C190" s="175"/>
      <c r="D190" s="175"/>
      <c r="E190" s="50"/>
      <c r="F190" s="53"/>
      <c r="G190" s="55"/>
      <c r="H190" s="78"/>
      <c r="I190" s="88"/>
    </row>
    <row r="191" spans="1:9" ht="37.5" x14ac:dyDescent="0.2">
      <c r="A191" s="111"/>
      <c r="B191" s="48"/>
      <c r="C191" s="111"/>
      <c r="D191" s="111"/>
      <c r="E191" s="51" t="s">
        <v>320</v>
      </c>
      <c r="F191" s="54" t="s">
        <v>106</v>
      </c>
      <c r="G191" s="56" t="s">
        <v>230</v>
      </c>
      <c r="H191" s="82">
        <v>100000</v>
      </c>
      <c r="I191" s="89" t="s">
        <v>102</v>
      </c>
    </row>
    <row r="192" spans="1:9" ht="243.75" x14ac:dyDescent="0.2">
      <c r="A192" s="147" t="s">
        <v>370</v>
      </c>
      <c r="B192" s="148" t="s">
        <v>371</v>
      </c>
      <c r="C192" s="147"/>
      <c r="D192" s="147" t="s">
        <v>372</v>
      </c>
      <c r="E192" s="50"/>
      <c r="F192" s="53"/>
      <c r="G192" s="55"/>
      <c r="H192" s="42"/>
      <c r="I192" s="88"/>
    </row>
    <row r="193" spans="1:10" ht="18.75" x14ac:dyDescent="0.2">
      <c r="A193" s="147"/>
      <c r="B193" s="148"/>
      <c r="C193" s="147"/>
      <c r="D193" s="147"/>
      <c r="E193" s="50"/>
      <c r="F193" s="53"/>
      <c r="G193" s="55"/>
      <c r="H193" s="155"/>
      <c r="I193" s="88"/>
    </row>
    <row r="194" spans="1:10" ht="56.25" x14ac:dyDescent="0.2">
      <c r="A194" s="175" t="s">
        <v>159</v>
      </c>
      <c r="B194" s="176" t="s">
        <v>160</v>
      </c>
      <c r="C194" s="175"/>
      <c r="D194" s="175" t="s">
        <v>188</v>
      </c>
      <c r="E194" s="50" t="s">
        <v>321</v>
      </c>
      <c r="F194" s="53" t="s">
        <v>475</v>
      </c>
      <c r="G194" s="55" t="s">
        <v>79</v>
      </c>
      <c r="H194" s="42">
        <v>1000000</v>
      </c>
      <c r="I194" s="88" t="s">
        <v>102</v>
      </c>
    </row>
    <row r="195" spans="1:10" ht="18.75" x14ac:dyDescent="0.2">
      <c r="A195" s="175"/>
      <c r="B195" s="176"/>
      <c r="C195" s="175"/>
      <c r="D195" s="175"/>
      <c r="E195" s="50"/>
      <c r="F195" s="53"/>
      <c r="G195" s="55"/>
      <c r="H195" s="42"/>
      <c r="I195" s="88"/>
    </row>
    <row r="196" spans="1:10" ht="56.25" x14ac:dyDescent="0.2">
      <c r="A196" s="147" t="s">
        <v>161</v>
      </c>
      <c r="B196" s="148" t="s">
        <v>162</v>
      </c>
      <c r="C196" s="147"/>
      <c r="D196" s="147"/>
      <c r="E196" s="50" t="s">
        <v>322</v>
      </c>
      <c r="F196" s="44" t="s">
        <v>476</v>
      </c>
      <c r="G196" s="55" t="s">
        <v>43</v>
      </c>
      <c r="H196" s="52">
        <v>80000</v>
      </c>
      <c r="I196" s="88" t="s">
        <v>102</v>
      </c>
    </row>
    <row r="197" spans="1:10" ht="18.75" x14ac:dyDescent="0.2">
      <c r="A197" s="147"/>
      <c r="B197" s="148"/>
      <c r="C197" s="147"/>
      <c r="D197" s="147"/>
      <c r="E197" s="50"/>
      <c r="F197" s="44"/>
      <c r="G197" s="52"/>
      <c r="H197" s="52"/>
      <c r="I197" s="88"/>
    </row>
    <row r="198" spans="1:10" ht="56.25" x14ac:dyDescent="0.2">
      <c r="A198" s="147" t="s">
        <v>373</v>
      </c>
      <c r="B198" s="148" t="s">
        <v>374</v>
      </c>
      <c r="C198" s="147"/>
      <c r="D198" s="147" t="s">
        <v>332</v>
      </c>
      <c r="E198" s="50"/>
      <c r="F198" s="53"/>
      <c r="G198" s="52"/>
      <c r="H198" s="78"/>
      <c r="I198" s="88"/>
    </row>
    <row r="199" spans="1:10" ht="18.75" x14ac:dyDescent="0.2">
      <c r="A199" s="147"/>
      <c r="B199" s="148"/>
      <c r="C199" s="61"/>
      <c r="D199" s="147"/>
      <c r="E199" s="50"/>
      <c r="F199" s="53"/>
      <c r="G199" s="52"/>
      <c r="H199" s="78"/>
      <c r="I199" s="78"/>
    </row>
    <row r="200" spans="1:10" ht="75" x14ac:dyDescent="0.2">
      <c r="A200" s="28" t="s">
        <v>375</v>
      </c>
      <c r="B200" s="48" t="s">
        <v>376</v>
      </c>
      <c r="C200" s="211"/>
      <c r="D200" s="111" t="s">
        <v>333</v>
      </c>
      <c r="E200" s="51"/>
      <c r="F200" s="54"/>
      <c r="G200" s="56"/>
      <c r="H200" s="43"/>
      <c r="I200" s="89"/>
    </row>
    <row r="201" spans="1:10" ht="56.25" x14ac:dyDescent="0.2">
      <c r="A201" s="147" t="s">
        <v>163</v>
      </c>
      <c r="B201" s="148" t="s">
        <v>164</v>
      </c>
      <c r="C201" s="61" t="s">
        <v>174</v>
      </c>
      <c r="D201" s="147" t="s">
        <v>189</v>
      </c>
      <c r="E201" s="50" t="s">
        <v>538</v>
      </c>
      <c r="F201" s="112" t="s">
        <v>381</v>
      </c>
      <c r="G201" s="86" t="s">
        <v>45</v>
      </c>
      <c r="H201" s="78">
        <v>150000</v>
      </c>
      <c r="I201" s="88" t="s">
        <v>103</v>
      </c>
      <c r="J201" s="85"/>
    </row>
    <row r="202" spans="1:10" ht="56.25" x14ac:dyDescent="0.2">
      <c r="A202" s="147"/>
      <c r="B202" s="148"/>
      <c r="C202" s="61"/>
      <c r="D202" s="147" t="s">
        <v>190</v>
      </c>
      <c r="E202" s="50"/>
      <c r="F202" s="113"/>
      <c r="G202" s="86"/>
      <c r="H202" s="78"/>
      <c r="I202" s="88"/>
      <c r="J202" s="85"/>
    </row>
    <row r="203" spans="1:10" ht="18.75" x14ac:dyDescent="0.2">
      <c r="A203" s="147"/>
      <c r="B203" s="148"/>
      <c r="C203" s="61"/>
      <c r="D203" s="147"/>
      <c r="E203" s="50"/>
      <c r="F203" s="113"/>
      <c r="G203" s="86"/>
      <c r="H203" s="78"/>
      <c r="I203" s="88"/>
      <c r="J203" s="85"/>
    </row>
    <row r="204" spans="1:10" ht="56.25" x14ac:dyDescent="0.2">
      <c r="A204" s="147"/>
      <c r="B204" s="148"/>
      <c r="C204" s="61"/>
      <c r="D204" s="147" t="s">
        <v>191</v>
      </c>
      <c r="E204" s="50"/>
      <c r="F204" s="112"/>
      <c r="G204" s="86"/>
      <c r="H204" s="129"/>
      <c r="I204" s="154"/>
    </row>
    <row r="205" spans="1:10" ht="18.75" x14ac:dyDescent="0.3">
      <c r="A205" s="147"/>
      <c r="B205" s="148"/>
      <c r="C205" s="61"/>
      <c r="D205" s="147"/>
      <c r="E205" s="50"/>
      <c r="F205" s="128"/>
      <c r="G205" s="84"/>
      <c r="H205" s="129"/>
      <c r="I205" s="129"/>
    </row>
    <row r="206" spans="1:10" ht="56.25" x14ac:dyDescent="0.2">
      <c r="A206" s="147" t="s">
        <v>165</v>
      </c>
      <c r="B206" s="148" t="s">
        <v>166</v>
      </c>
      <c r="C206" s="61"/>
      <c r="D206" s="147" t="s">
        <v>192</v>
      </c>
      <c r="E206" s="50"/>
      <c r="F206" s="112"/>
      <c r="G206" s="86"/>
      <c r="H206" s="78"/>
      <c r="I206" s="88"/>
    </row>
    <row r="207" spans="1:10" ht="18.75" x14ac:dyDescent="0.2">
      <c r="A207" s="147"/>
      <c r="B207" s="148"/>
      <c r="C207" s="61"/>
      <c r="D207" s="147"/>
      <c r="E207" s="50"/>
      <c r="F207" s="112"/>
      <c r="G207" s="86"/>
      <c r="H207" s="78"/>
      <c r="I207" s="88"/>
    </row>
    <row r="208" spans="1:10" ht="18.75" x14ac:dyDescent="0.2">
      <c r="A208" s="111"/>
      <c r="B208" s="48"/>
      <c r="C208" s="122"/>
      <c r="D208" s="111"/>
      <c r="E208" s="51"/>
      <c r="F208" s="54"/>
      <c r="G208" s="14"/>
      <c r="H208" s="82"/>
      <c r="I208" s="82"/>
    </row>
    <row r="209" spans="1:9" ht="18.75" customHeight="1" x14ac:dyDescent="0.2">
      <c r="A209" s="180" t="s">
        <v>193</v>
      </c>
      <c r="B209" s="181"/>
      <c r="C209" s="181"/>
      <c r="D209" s="181"/>
      <c r="E209" s="181"/>
      <c r="F209" s="181"/>
      <c r="G209" s="181"/>
      <c r="H209" s="181"/>
      <c r="I209" s="182"/>
    </row>
    <row r="210" spans="1:9" ht="93.75" x14ac:dyDescent="0.2">
      <c r="A210" s="147" t="s">
        <v>167</v>
      </c>
      <c r="B210" s="148" t="s">
        <v>377</v>
      </c>
      <c r="C210" s="147" t="s">
        <v>173</v>
      </c>
      <c r="D210" s="147" t="s">
        <v>194</v>
      </c>
      <c r="E210" s="50" t="s">
        <v>539</v>
      </c>
      <c r="F210" s="112" t="s">
        <v>484</v>
      </c>
      <c r="G210" s="55" t="s">
        <v>45</v>
      </c>
      <c r="H210" s="78">
        <v>116900</v>
      </c>
      <c r="I210" s="88" t="s">
        <v>102</v>
      </c>
    </row>
    <row r="211" spans="1:9" ht="18.75" x14ac:dyDescent="0.2">
      <c r="A211" s="147"/>
      <c r="B211" s="148"/>
      <c r="C211" s="147"/>
      <c r="D211" s="147"/>
      <c r="E211" s="50"/>
      <c r="F211" s="112"/>
      <c r="G211" s="55"/>
      <c r="H211" s="78"/>
      <c r="I211" s="88"/>
    </row>
    <row r="212" spans="1:9" ht="112.5" x14ac:dyDescent="0.2">
      <c r="A212" s="147" t="s">
        <v>169</v>
      </c>
      <c r="B212" s="148" t="s">
        <v>378</v>
      </c>
      <c r="C212" s="147"/>
      <c r="D212" s="147"/>
      <c r="E212" s="50" t="s">
        <v>540</v>
      </c>
      <c r="F212" s="112" t="s">
        <v>482</v>
      </c>
      <c r="G212" s="55" t="s">
        <v>44</v>
      </c>
      <c r="H212" s="78">
        <v>42640</v>
      </c>
      <c r="I212" s="88" t="s">
        <v>102</v>
      </c>
    </row>
    <row r="213" spans="1:9" ht="18.75" x14ac:dyDescent="0.2">
      <c r="A213" s="111"/>
      <c r="B213" s="48"/>
      <c r="C213" s="111"/>
      <c r="D213" s="111"/>
      <c r="E213" s="51"/>
      <c r="F213" s="212"/>
      <c r="G213" s="56"/>
      <c r="H213" s="82"/>
      <c r="I213" s="89"/>
    </row>
    <row r="214" spans="1:9" ht="56.25" x14ac:dyDescent="0.2">
      <c r="A214" s="147" t="s">
        <v>170</v>
      </c>
      <c r="B214" s="148" t="s">
        <v>379</v>
      </c>
      <c r="C214" s="147"/>
      <c r="D214" s="147"/>
      <c r="E214" s="50" t="s">
        <v>541</v>
      </c>
      <c r="F214" s="112" t="s">
        <v>483</v>
      </c>
      <c r="G214" s="55" t="s">
        <v>44</v>
      </c>
      <c r="H214" s="78">
        <v>12000</v>
      </c>
      <c r="I214" s="88" t="s">
        <v>102</v>
      </c>
    </row>
    <row r="215" spans="1:9" ht="15.75" customHeight="1" x14ac:dyDescent="0.3">
      <c r="A215" s="147"/>
      <c r="B215" s="148"/>
      <c r="C215" s="147"/>
      <c r="D215" s="147"/>
      <c r="E215" s="50"/>
      <c r="F215" s="83"/>
      <c r="G215" s="84"/>
      <c r="H215" s="87"/>
      <c r="I215" s="87"/>
    </row>
    <row r="216" spans="1:9" ht="75" x14ac:dyDescent="0.3">
      <c r="A216" s="171" t="s">
        <v>171</v>
      </c>
      <c r="B216" s="148" t="s">
        <v>380</v>
      </c>
      <c r="C216" s="61"/>
      <c r="D216" s="147" t="s">
        <v>195</v>
      </c>
      <c r="E216" s="50" t="s">
        <v>323</v>
      </c>
      <c r="F216" s="44" t="s">
        <v>221</v>
      </c>
      <c r="G216" s="55" t="s">
        <v>47</v>
      </c>
      <c r="H216" s="78">
        <v>40000</v>
      </c>
      <c r="I216" s="88" t="s">
        <v>102</v>
      </c>
    </row>
    <row r="217" spans="1:9" ht="15.75" customHeight="1" x14ac:dyDescent="0.3">
      <c r="A217" s="171"/>
      <c r="B217" s="148"/>
      <c r="C217" s="61"/>
      <c r="D217" s="147"/>
      <c r="E217" s="50"/>
      <c r="F217" s="44"/>
      <c r="G217" s="55"/>
      <c r="H217" s="78"/>
      <c r="I217" s="88"/>
    </row>
    <row r="218" spans="1:9" ht="75" x14ac:dyDescent="0.3">
      <c r="A218" s="171"/>
      <c r="B218" s="148"/>
      <c r="C218" s="61"/>
      <c r="D218" s="147"/>
      <c r="E218" s="50" t="s">
        <v>324</v>
      </c>
      <c r="F218" s="44" t="s">
        <v>481</v>
      </c>
      <c r="G218" s="55" t="s">
        <v>47</v>
      </c>
      <c r="H218" s="78">
        <v>81900</v>
      </c>
      <c r="I218" s="88" t="s">
        <v>102</v>
      </c>
    </row>
    <row r="219" spans="1:9" ht="15.75" customHeight="1" x14ac:dyDescent="0.3">
      <c r="A219" s="171"/>
      <c r="B219" s="213"/>
      <c r="C219" s="175"/>
      <c r="D219" s="175"/>
      <c r="E219" s="50"/>
      <c r="F219" s="53"/>
      <c r="G219" s="55"/>
      <c r="H219" s="42"/>
      <c r="I219" s="42"/>
    </row>
    <row r="220" spans="1:9" ht="75" x14ac:dyDescent="0.2">
      <c r="A220" s="175" t="s">
        <v>172</v>
      </c>
      <c r="B220" s="176" t="s">
        <v>162</v>
      </c>
      <c r="C220" s="175" t="s">
        <v>248</v>
      </c>
      <c r="D220" s="175" t="s">
        <v>249</v>
      </c>
      <c r="E220" s="50" t="s">
        <v>325</v>
      </c>
      <c r="F220" s="53" t="s">
        <v>478</v>
      </c>
      <c r="G220" s="55" t="s">
        <v>47</v>
      </c>
      <c r="H220" s="78">
        <v>41160</v>
      </c>
      <c r="I220" s="88" t="s">
        <v>102</v>
      </c>
    </row>
    <row r="221" spans="1:9" ht="37.5" x14ac:dyDescent="0.2">
      <c r="A221" s="175"/>
      <c r="B221" s="176"/>
      <c r="C221" s="175"/>
      <c r="D221" s="175"/>
      <c r="E221" s="50" t="s">
        <v>326</v>
      </c>
      <c r="F221" s="53" t="s">
        <v>477</v>
      </c>
      <c r="G221" s="55" t="s">
        <v>45</v>
      </c>
      <c r="H221" s="78">
        <v>11700</v>
      </c>
      <c r="I221" s="88" t="s">
        <v>102</v>
      </c>
    </row>
    <row r="222" spans="1:9" ht="15.75" customHeight="1" x14ac:dyDescent="0.2">
      <c r="A222" s="175"/>
      <c r="B222" s="176"/>
      <c r="C222" s="175"/>
      <c r="D222" s="175"/>
      <c r="E222" s="50"/>
      <c r="F222" s="53"/>
      <c r="G222" s="55"/>
      <c r="H222" s="78"/>
      <c r="I222" s="78"/>
    </row>
    <row r="223" spans="1:9" ht="37.5" x14ac:dyDescent="0.2">
      <c r="A223" s="175"/>
      <c r="B223" s="176"/>
      <c r="C223" s="175"/>
      <c r="D223" s="175"/>
      <c r="E223" s="50" t="s">
        <v>327</v>
      </c>
      <c r="F223" s="53" t="s">
        <v>480</v>
      </c>
      <c r="G223" s="55" t="s">
        <v>53</v>
      </c>
      <c r="H223" s="78">
        <v>150000</v>
      </c>
      <c r="I223" s="88" t="s">
        <v>102</v>
      </c>
    </row>
    <row r="224" spans="1:9" ht="15.75" customHeight="1" x14ac:dyDescent="0.2">
      <c r="A224" s="175"/>
      <c r="B224" s="176"/>
      <c r="C224" s="175"/>
      <c r="D224" s="175"/>
      <c r="E224" s="50"/>
      <c r="F224" s="53"/>
      <c r="G224" s="55"/>
      <c r="H224" s="78"/>
      <c r="I224" s="78"/>
    </row>
    <row r="225" spans="1:9" ht="18.75" x14ac:dyDescent="0.2">
      <c r="A225" s="175"/>
      <c r="B225" s="176"/>
      <c r="C225" s="175"/>
      <c r="D225" s="175"/>
      <c r="E225" s="50" t="s">
        <v>328</v>
      </c>
      <c r="F225" s="53" t="s">
        <v>219</v>
      </c>
      <c r="G225" s="55" t="s">
        <v>53</v>
      </c>
      <c r="H225" s="78">
        <v>200000</v>
      </c>
      <c r="I225" s="88" t="s">
        <v>102</v>
      </c>
    </row>
    <row r="226" spans="1:9" ht="15.75" customHeight="1" x14ac:dyDescent="0.2">
      <c r="A226" s="175"/>
      <c r="B226" s="176"/>
      <c r="C226" s="175"/>
      <c r="D226" s="175"/>
      <c r="E226" s="50"/>
      <c r="F226" s="53"/>
      <c r="G226" s="55"/>
      <c r="H226" s="78"/>
      <c r="I226" s="78"/>
    </row>
    <row r="227" spans="1:9" ht="37.5" x14ac:dyDescent="0.2">
      <c r="A227" s="175"/>
      <c r="B227" s="176"/>
      <c r="C227" s="175"/>
      <c r="D227" s="175"/>
      <c r="E227" s="50" t="s">
        <v>329</v>
      </c>
      <c r="F227" s="53" t="s">
        <v>479</v>
      </c>
      <c r="G227" s="55" t="s">
        <v>79</v>
      </c>
      <c r="H227" s="78">
        <v>180000</v>
      </c>
      <c r="I227" s="88" t="s">
        <v>102</v>
      </c>
    </row>
    <row r="228" spans="1:9" ht="15.75" customHeight="1" x14ac:dyDescent="0.2">
      <c r="A228" s="175"/>
      <c r="B228" s="176"/>
      <c r="C228" s="175"/>
      <c r="D228" s="175"/>
      <c r="E228" s="50"/>
      <c r="F228" s="53"/>
      <c r="G228" s="55"/>
      <c r="H228" s="78"/>
      <c r="I228" s="78"/>
    </row>
    <row r="229" spans="1:9" ht="37.5" x14ac:dyDescent="0.2">
      <c r="A229" s="111"/>
      <c r="B229" s="48"/>
      <c r="C229" s="111"/>
      <c r="D229" s="111"/>
      <c r="E229" s="51" t="s">
        <v>542</v>
      </c>
      <c r="F229" s="54" t="s">
        <v>383</v>
      </c>
      <c r="G229" s="56" t="s">
        <v>3</v>
      </c>
      <c r="H229" s="82">
        <v>58500</v>
      </c>
      <c r="I229" s="89" t="s">
        <v>103</v>
      </c>
    </row>
    <row r="230" spans="1:9" ht="18.75" x14ac:dyDescent="0.3">
      <c r="A230" s="57"/>
      <c r="H230" s="63"/>
      <c r="I230" s="63"/>
    </row>
    <row r="231" spans="1:9" ht="18.75" x14ac:dyDescent="0.2">
      <c r="H231" s="63"/>
      <c r="I231" s="63"/>
    </row>
    <row r="232" spans="1:9" ht="18.75" x14ac:dyDescent="0.2">
      <c r="G232" s="49"/>
      <c r="H232" s="63"/>
      <c r="I232" s="63"/>
    </row>
    <row r="233" spans="1:9" ht="18.75" x14ac:dyDescent="0.2">
      <c r="G233" s="49"/>
      <c r="H233" s="65"/>
      <c r="I233" s="65"/>
    </row>
    <row r="234" spans="1:9" ht="18.75" x14ac:dyDescent="0.2">
      <c r="G234" s="49"/>
      <c r="H234" s="49"/>
      <c r="I234" s="49"/>
    </row>
  </sheetData>
  <mergeCells count="12">
    <mergeCell ref="A209:I209"/>
    <mergeCell ref="I7:I8"/>
    <mergeCell ref="A9:I9"/>
    <mergeCell ref="G7:G8"/>
    <mergeCell ref="A1:H1"/>
    <mergeCell ref="A2:H2"/>
    <mergeCell ref="A7:A8"/>
    <mergeCell ref="B7:B8"/>
    <mergeCell ref="C7:C8"/>
    <mergeCell ref="D7:D8"/>
    <mergeCell ref="E7:F8"/>
    <mergeCell ref="H7:H8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G1" workbookViewId="0">
      <selection activeCell="K18" sqref="K18"/>
    </sheetView>
  </sheetViews>
  <sheetFormatPr defaultRowHeight="14.25" x14ac:dyDescent="0.2"/>
  <cols>
    <col min="1" max="1" width="15.625" style="40" hidden="1" customWidth="1"/>
    <col min="2" max="2" width="16.75" style="40" hidden="1" customWidth="1"/>
    <col min="3" max="3" width="20.5" style="40" hidden="1" customWidth="1"/>
    <col min="4" max="4" width="18.875" style="40" hidden="1" customWidth="1"/>
    <col min="5" max="5" width="17.5" style="40" hidden="1" customWidth="1"/>
    <col min="6" max="6" width="14.375" style="40" hidden="1" customWidth="1"/>
    <col min="7" max="16384" width="9" style="40"/>
  </cols>
  <sheetData>
    <row r="1" spans="1:6" ht="21" x14ac:dyDescent="0.35">
      <c r="A1" s="135" t="s">
        <v>338</v>
      </c>
      <c r="B1" s="133" t="s">
        <v>95</v>
      </c>
      <c r="C1" s="134" t="s">
        <v>97</v>
      </c>
      <c r="D1" s="134" t="s">
        <v>96</v>
      </c>
      <c r="E1" s="134" t="s">
        <v>98</v>
      </c>
      <c r="F1" s="20"/>
    </row>
    <row r="2" spans="1:6" ht="21" x14ac:dyDescent="0.35">
      <c r="A2" s="135" t="s">
        <v>334</v>
      </c>
      <c r="B2" s="136">
        <v>1</v>
      </c>
      <c r="C2" s="136">
        <v>1</v>
      </c>
      <c r="D2" s="136">
        <v>8</v>
      </c>
      <c r="E2" s="156">
        <f>SUM(B2:D2)</f>
        <v>10</v>
      </c>
      <c r="F2" s="20"/>
    </row>
    <row r="3" spans="1:6" ht="21" x14ac:dyDescent="0.35">
      <c r="A3" s="135" t="s">
        <v>335</v>
      </c>
      <c r="B3" s="135"/>
      <c r="C3" s="136"/>
      <c r="D3" s="136">
        <v>19</v>
      </c>
      <c r="E3" s="156">
        <f>SUM(B3:D3)</f>
        <v>19</v>
      </c>
      <c r="F3" s="20"/>
    </row>
    <row r="4" spans="1:6" ht="21" x14ac:dyDescent="0.35">
      <c r="A4" s="135" t="s">
        <v>336</v>
      </c>
      <c r="B4" s="136">
        <v>2</v>
      </c>
      <c r="C4" s="136"/>
      <c r="D4" s="136">
        <v>76</v>
      </c>
      <c r="E4" s="156">
        <f>SUM(B4:D4)</f>
        <v>78</v>
      </c>
      <c r="F4" s="20"/>
    </row>
    <row r="5" spans="1:6" ht="21" x14ac:dyDescent="0.35">
      <c r="A5" s="135" t="s">
        <v>337</v>
      </c>
      <c r="B5" s="136">
        <v>17</v>
      </c>
      <c r="C5" s="136"/>
      <c r="D5" s="136">
        <v>91</v>
      </c>
      <c r="E5" s="156">
        <f>SUM(B5:D5)</f>
        <v>108</v>
      </c>
      <c r="F5" s="20"/>
    </row>
    <row r="6" spans="1:6" ht="21" x14ac:dyDescent="0.35">
      <c r="A6" s="135" t="s">
        <v>98</v>
      </c>
      <c r="B6" s="135">
        <f>SUM(B2:B5)</f>
        <v>20</v>
      </c>
      <c r="C6" s="135">
        <f t="shared" ref="C6" si="0">SUM(C2:C5)</f>
        <v>1</v>
      </c>
      <c r="D6" s="135">
        <f t="shared" ref="D6" si="1">SUM(D2:D5)</f>
        <v>194</v>
      </c>
      <c r="E6" s="135">
        <f>SUM(B6:D6)</f>
        <v>215</v>
      </c>
      <c r="F6" s="161">
        <f>SUM(E2:E5)</f>
        <v>215</v>
      </c>
    </row>
    <row r="7" spans="1:6" ht="21" x14ac:dyDescent="0.35">
      <c r="A7" s="20"/>
      <c r="B7" s="20"/>
      <c r="C7" s="20"/>
      <c r="D7" s="20"/>
      <c r="E7" s="20"/>
      <c r="F7" s="20"/>
    </row>
    <row r="8" spans="1:6" ht="21" x14ac:dyDescent="0.35">
      <c r="A8" s="20"/>
      <c r="B8" s="20"/>
      <c r="C8" s="20"/>
      <c r="D8" s="20"/>
      <c r="E8" s="20"/>
      <c r="F8" s="20"/>
    </row>
    <row r="9" spans="1:6" ht="21" x14ac:dyDescent="0.35">
      <c r="A9" s="135" t="s">
        <v>5</v>
      </c>
      <c r="B9" s="158" t="s">
        <v>95</v>
      </c>
      <c r="C9" s="159" t="s">
        <v>97</v>
      </c>
      <c r="D9" s="134" t="s">
        <v>96</v>
      </c>
      <c r="E9" s="134" t="s">
        <v>98</v>
      </c>
      <c r="F9" s="20"/>
    </row>
    <row r="10" spans="1:6" ht="21" x14ac:dyDescent="0.35">
      <c r="A10" s="135" t="s">
        <v>334</v>
      </c>
      <c r="B10" s="160">
        <v>681000</v>
      </c>
      <c r="C10" s="160">
        <v>21000000</v>
      </c>
      <c r="D10" s="160">
        <v>149644</v>
      </c>
      <c r="E10" s="156">
        <f>SUM(B10:D10)</f>
        <v>21830644</v>
      </c>
      <c r="F10" s="125"/>
    </row>
    <row r="11" spans="1:6" ht="21" x14ac:dyDescent="0.35">
      <c r="A11" s="135" t="s">
        <v>335</v>
      </c>
      <c r="B11" s="156"/>
      <c r="C11" s="156"/>
      <c r="D11" s="160">
        <v>3854726</v>
      </c>
      <c r="E11" s="156">
        <f>SUM(B11:D11)</f>
        <v>3854726</v>
      </c>
      <c r="F11" s="125"/>
    </row>
    <row r="12" spans="1:6" ht="21" x14ac:dyDescent="0.35">
      <c r="A12" s="135" t="s">
        <v>336</v>
      </c>
      <c r="B12" s="157">
        <v>328800</v>
      </c>
      <c r="C12" s="157"/>
      <c r="D12" s="157">
        <v>12387646</v>
      </c>
      <c r="E12" s="156">
        <f>SUM(B12:D12)</f>
        <v>12716446</v>
      </c>
      <c r="F12" s="20"/>
    </row>
    <row r="13" spans="1:6" ht="21" x14ac:dyDescent="0.35">
      <c r="A13" s="135" t="s">
        <v>337</v>
      </c>
      <c r="B13" s="157">
        <v>167651300</v>
      </c>
      <c r="C13" s="157"/>
      <c r="D13" s="157">
        <v>97729084</v>
      </c>
      <c r="E13" s="156">
        <f>SUM(B13:D13)</f>
        <v>265380384</v>
      </c>
      <c r="F13" s="20"/>
    </row>
    <row r="14" spans="1:6" s="138" customFormat="1" ht="21" x14ac:dyDescent="0.35">
      <c r="A14" s="133" t="s">
        <v>98</v>
      </c>
      <c r="B14" s="137">
        <f>SUM(B10:B13)</f>
        <v>168661100</v>
      </c>
      <c r="C14" s="137">
        <f t="shared" ref="C14" si="2">SUM(C10:C13)</f>
        <v>21000000</v>
      </c>
      <c r="D14" s="137">
        <f t="shared" ref="D14" si="3">SUM(D10:D13)</f>
        <v>114121100</v>
      </c>
      <c r="E14" s="137">
        <f>SUM(E10:E13)</f>
        <v>303782200</v>
      </c>
      <c r="F14" s="97">
        <f>SUM(B14:D14)</f>
        <v>303782200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ยุทธ 1 ท้องถิ่น</vt:lpstr>
      <vt:lpstr>ยุทธ 2 ผลิตและพัฒนาครู</vt:lpstr>
      <vt:lpstr>ยุทธ 3 ยกระดับ</vt:lpstr>
      <vt:lpstr>ยุทธ 4 บริหารจัดการ</vt:lpstr>
      <vt:lpstr>Sheet3</vt:lpstr>
      <vt:lpstr>'ยุทธ 1 ท้องถิ่น'!Print_Titles</vt:lpstr>
      <vt:lpstr>'ยุทธ 2 ผลิตและพัฒนาครู'!Print_Titles</vt:lpstr>
      <vt:lpstr>'ยุทธ 3 ยกระดับ'!Print_Titles</vt:lpstr>
      <vt:lpstr>'ยุทธ 4 บริหารจัดการ'!Print_Titles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plan17</dc:creator>
  <cp:lastModifiedBy>Windows User</cp:lastModifiedBy>
  <cp:lastPrinted>2023-11-20T04:01:33Z</cp:lastPrinted>
  <dcterms:created xsi:type="dcterms:W3CDTF">2017-07-12T03:36:09Z</dcterms:created>
  <dcterms:modified xsi:type="dcterms:W3CDTF">2023-11-20T04:09:24Z</dcterms:modified>
</cp:coreProperties>
</file>