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4370" windowHeight="7560"/>
  </bookViews>
  <sheets>
    <sheet name="ยุทธ 1 ท้องถิ่น" sheetId="6" r:id="rId1"/>
    <sheet name="ยุทธ 2 ผลิตและพัฒนาครู" sheetId="5" r:id="rId2"/>
    <sheet name="ยุทธ 3 ยกระดับ" sheetId="13" r:id="rId3"/>
    <sheet name="ยุทธ 4 บริหารจัดการ" sheetId="14" r:id="rId4"/>
    <sheet name="Sheet3" sheetId="15" r:id="rId5"/>
  </sheets>
  <definedNames>
    <definedName name="_xlnm.Print_Titles" localSheetId="0">'ยุทธ 1 ท้องถิ่น'!$12:$13</definedName>
    <definedName name="_xlnm.Print_Titles" localSheetId="1">'ยุทธ 2 ผลิตและพัฒนาครู'!$10:$11</definedName>
    <definedName name="_xlnm.Print_Titles" localSheetId="2">'ยุทธ 3 ยกระดับ'!$10:$11</definedName>
    <definedName name="_xlnm.Print_Titles" localSheetId="3">'ยุทธ 4 บริหารจัดการ'!$7:$8</definedName>
  </definedNames>
  <calcPr calcId="145621"/>
</workbook>
</file>

<file path=xl/calcChain.xml><?xml version="1.0" encoding="utf-8"?>
<calcChain xmlns="http://schemas.openxmlformats.org/spreadsheetml/2006/main">
  <c r="K8" i="14" l="1"/>
  <c r="N8" i="14" s="1"/>
  <c r="J8" i="14"/>
  <c r="K11" i="13"/>
  <c r="O11" i="13" s="1"/>
  <c r="L11" i="13"/>
  <c r="J11" i="13"/>
  <c r="L11" i="5" l="1"/>
  <c r="K11" i="5"/>
  <c r="M11" i="5" s="1"/>
  <c r="K13" i="6"/>
  <c r="J13" i="6"/>
  <c r="L13" i="6"/>
  <c r="C14" i="15" l="1"/>
  <c r="C6" i="15"/>
  <c r="M6" i="14"/>
  <c r="M9" i="13"/>
  <c r="M9" i="5"/>
  <c r="M11" i="6"/>
  <c r="E3" i="15"/>
  <c r="E4" i="15"/>
  <c r="E5" i="15"/>
  <c r="E2" i="15"/>
  <c r="E10" i="15"/>
  <c r="M11" i="13" l="1"/>
  <c r="F6" i="15"/>
  <c r="J10" i="6" l="1"/>
  <c r="J8" i="5"/>
  <c r="J8" i="13"/>
  <c r="J5" i="14"/>
  <c r="D14" i="15"/>
  <c r="B14" i="15"/>
  <c r="E11" i="15"/>
  <c r="E12" i="15"/>
  <c r="E13" i="15"/>
  <c r="E14" i="15" l="1"/>
  <c r="F14" i="15"/>
  <c r="D6" i="15"/>
  <c r="B6" i="15"/>
  <c r="E6" i="15" l="1"/>
  <c r="M13" i="6"/>
  <c r="M8" i="14" l="1"/>
</calcChain>
</file>

<file path=xl/sharedStrings.xml><?xml version="1.0" encoding="utf-8"?>
<sst xmlns="http://schemas.openxmlformats.org/spreadsheetml/2006/main" count="1185" uniqueCount="566">
  <si>
    <t>ตัวชี้วัด</t>
  </si>
  <si>
    <t>กลยุทธ์</t>
  </si>
  <si>
    <t>ผู้รับผิดชอบ</t>
  </si>
  <si>
    <t>ศูนย์ศิลปะฯ</t>
  </si>
  <si>
    <t>งบประมาณ</t>
  </si>
  <si>
    <t>นโยบาย พันธกิจ ยุทธศาสตร์ เป้าประสงค์ ตัวชี้วัด เป้าหมาย กลยุทธ์ โครงการ ผู้รับผิดชอบ งบประมาณ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</si>
  <si>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</si>
  <si>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</si>
  <si>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</si>
  <si>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</si>
  <si>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</si>
  <si>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</si>
  <si>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</si>
  <si>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</si>
  <si>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</si>
  <si>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</si>
  <si>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</si>
  <si>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</si>
  <si>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</si>
  <si>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</si>
  <si>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</si>
  <si>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</si>
  <si>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</si>
  <si>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</si>
  <si>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</si>
  <si>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24.</t>
  </si>
  <si>
    <t>25.</t>
  </si>
  <si>
    <t>26.</t>
  </si>
  <si>
    <t>27.</t>
  </si>
  <si>
    <r>
      <rPr>
        <b/>
        <sz val="16"/>
        <rFont val="TH SarabunPSK"/>
        <family val="2"/>
      </rPr>
      <t xml:space="preserve">: </t>
    </r>
    <r>
      <rPr>
        <sz val="16"/>
        <rFont val="TH SarabunPSK"/>
        <family val="2"/>
      </rPr>
      <t xml:space="preserve">บริการวิชาการ  และประสานความร่วมมือระหว่างสถาบันการศึกษา ชุมชน องค์การทั้งในและต่างประเทศเพื่อการพัฒนาภูมิปัญญาท้องถิ่นแห่งภาคตะวันออก </t>
    </r>
  </si>
  <si>
    <t>พันธกิจมหาวิทยาลัยราชภัฏราชนครินทร์</t>
  </si>
  <si>
    <r>
      <rPr>
        <b/>
        <sz val="16"/>
        <rFont val="TH SarabunPSK"/>
        <family val="2"/>
      </rPr>
      <t xml:space="preserve">พันธกิจของสถาบันอุดมศึกษา : </t>
    </r>
    <r>
      <rPr>
        <sz val="16"/>
        <rFont val="TH SarabunPSK"/>
        <family val="2"/>
      </rPr>
      <t>ด้านการบริการทางวิชาการ ด้านการวิจัย   และด้านทำนุบำรุงศิลปะ และวัฒนธรรม</t>
    </r>
  </si>
  <si>
    <t>ตลอดจนการพัฒนาและเสริมสร้างความเข้มแข็งของผู้นำชุมชน ผู้นำศาสนา และนักการเมืองท้องถิ่น</t>
  </si>
  <si>
    <r>
      <t xml:space="preserve">ยุทธศาสตร์ที่ 1 </t>
    </r>
    <r>
      <rPr>
        <sz val="16"/>
        <rFont val="TH SarabunPSK"/>
        <family val="2"/>
      </rPr>
      <t xml:space="preserve">การพัฒนาท้องถิ่น </t>
    </r>
  </si>
  <si>
    <t xml:space="preserve">เป้าประสงค์ 2 มีงานวิจัย นวัตกรรมที่สร้างคุณค่าและนำไปใช้ประโยชน์ในการพัฒนามหาวิทยาลัยและท้องถิ่น
</t>
  </si>
  <si>
    <t>เป้าประสงค์ 3 เป็นแหล่งเรียนรู้ศิลปวัฒนธรรมภูมิปัญญาท้องถิ่นและสร้างสรรค์ผลงานที่โดดเด่น เป็นที่ยอมรับของสังคม</t>
  </si>
  <si>
    <r>
      <rPr>
        <b/>
        <sz val="16"/>
        <rFont val="TH SarabunPSK"/>
        <family val="2"/>
      </rPr>
      <t>พันธกิจของสถาบันอุดมศึกษา :</t>
    </r>
    <r>
      <rPr>
        <sz val="16"/>
        <rFont val="TH SarabunPSK"/>
        <family val="2"/>
      </rPr>
      <t xml:space="preserve"> ด้านการจัดการเรียนการสอน</t>
    </r>
  </si>
  <si>
    <r>
      <rPr>
        <b/>
        <sz val="16"/>
        <rFont val="TH SarabunPSK"/>
        <family val="2"/>
      </rPr>
      <t>:</t>
    </r>
    <r>
      <rPr>
        <sz val="16"/>
        <rFont val="TH SarabunPSK"/>
        <family val="2"/>
      </rPr>
      <t xml:space="preserve"> ผลิตบัณฑิตให้มีความรู้คู่คุณธรรม เชี่ยวชาญในศาสตร์และภูมิปัญญาท้องถิ่นภาคตะวันออกตอบสนองความต้องการของสังคม</t>
    </r>
  </si>
  <si>
    <t>และการพัฒนาประเทศตามนโยบายประเทศไทย 4.0 รวมทั้งเสริมสร้างความเข้มแข็งของวิชาชีพครู และบุคลากรทางการศึกษา</t>
  </si>
  <si>
    <r>
      <t xml:space="preserve">ยุทธศาสตร์ที่ 2 </t>
    </r>
    <r>
      <rPr>
        <sz val="16"/>
        <rFont val="TH SarabunPSK"/>
        <family val="2"/>
      </rPr>
      <t>การผลิตและพัฒนาครู</t>
    </r>
  </si>
  <si>
    <t>มนุษยศาสตร์ฯ</t>
  </si>
  <si>
    <t>วิทยาการจัดการ</t>
  </si>
  <si>
    <t>วิทยาศาสตร์ฯ</t>
  </si>
  <si>
    <t>สกพ.</t>
  </si>
  <si>
    <t>ครุศาสตร์</t>
  </si>
  <si>
    <t>เป้าประสงค์ 1 ระบบบริหารจัดการมหาวิทยาลัยมีคุณภาพ ทันสมัย รองรับการเปลี่ยนแปลง</t>
  </si>
  <si>
    <t>เทคโนโลยีฯ</t>
  </si>
  <si>
    <t>กองนโยบายและแผน</t>
  </si>
  <si>
    <t>โครงการติดตาม ตรวจสอบ และประเมินผลงานมหาวิทยาลัยและคณะ</t>
  </si>
  <si>
    <t>สนอ. (บุคคล)</t>
  </si>
  <si>
    <t>กองงบกลาง</t>
  </si>
  <si>
    <t>โครงการประเมินคุณภาพการศึกษา</t>
  </si>
  <si>
    <t>สนอ. (พัสดุ)</t>
  </si>
  <si>
    <t>กองพัฒนานักศึกษา</t>
  </si>
  <si>
    <t>สนอ.
(เลขานุการผู้บริหาร)</t>
  </si>
  <si>
    <t>สนอ.(ธุรการ)</t>
  </si>
  <si>
    <t>สนอ.(งานประชุม)</t>
  </si>
  <si>
    <t>สนอ.(คลัง)</t>
  </si>
  <si>
    <t>โครงการบริหารจัดการหน่วยงานคลัง</t>
  </si>
  <si>
    <t>โครงการสมทบกองทุนสวัสดิการ</t>
  </si>
  <si>
    <t>โครงการบริหารจัดการหน่วยงานบริหารงานบุคคล</t>
  </si>
  <si>
    <t>สนอ.(อาคารสถานที่)</t>
  </si>
  <si>
    <t>สนอ.(ยานพาหนะ)</t>
  </si>
  <si>
    <t>โครงการพัฒนางานยานพาหนะ</t>
  </si>
  <si>
    <t>สนอ.(นิติกร)</t>
  </si>
  <si>
    <t>โครงการบริหารจัดการหน่วยงานนิติการ</t>
  </si>
  <si>
    <t>โครงการบริหารจัดการสำนักงานสภามหาวิทยาลัย</t>
  </si>
  <si>
    <t>สนอ.
(สำนักงานเลขาสภา)</t>
  </si>
  <si>
    <t>โครงการบริหารงานบุคลากร บางคล้า</t>
  </si>
  <si>
    <t>สนอ.(บางคล้า)</t>
  </si>
  <si>
    <t>โครงการบริหารงานหน่วยงาน บางคล้า</t>
  </si>
  <si>
    <t>โครงการบริหารงานค่าพาหนะ บางคล้า</t>
  </si>
  <si>
    <t>โครงการบริหารจัดการงานกองนโยบายและแผน</t>
  </si>
  <si>
    <t>สำนักส่งเสริมฯ</t>
  </si>
  <si>
    <t>สำนักวิทยบริการฯ</t>
  </si>
  <si>
    <t>สถาบันวิจัยฯ</t>
  </si>
  <si>
    <t>หน่วยตรวจสอบฯ</t>
  </si>
  <si>
    <t>สนอ.
(ประชาสัมพันธ์)</t>
  </si>
  <si>
    <t>โครงการทุนสนับสนุนการศึกษา</t>
  </si>
  <si>
    <r>
      <rPr>
        <b/>
        <sz val="16"/>
        <rFont val="TH SarabunPSK"/>
        <family val="2"/>
      </rPr>
      <t xml:space="preserve">พันธกิจของสถาบันอุดมศึกษา : </t>
    </r>
    <r>
      <rPr>
        <sz val="16"/>
        <rFont val="TH SarabunPSK"/>
        <family val="2"/>
      </rPr>
      <t>ด้านการจัดการเรียนการสอน</t>
    </r>
  </si>
  <si>
    <r>
      <t xml:space="preserve">ยุทธศาสตร์ที่ 3 </t>
    </r>
    <r>
      <rPr>
        <sz val="16"/>
        <rFont val="TH SarabunPSK"/>
        <family val="2"/>
      </rPr>
      <t>การยกระดับคุณภาพการศึกษา</t>
    </r>
  </si>
  <si>
    <t xml:space="preserve"> - พัฒนาระบบบริหารมหาวิทยาลัยให้ทันสมัย รวดเร็ว มีประสิทธิภาพ และรองรับการเปลี่ยนแปลง</t>
  </si>
  <si>
    <t>สพก.</t>
  </si>
  <si>
    <t>โครงการค่าใช้จ่ายบุคลากรเงินรายได้</t>
  </si>
  <si>
    <t>ศูนย์ภาษาและวิเทศสัมพันธ์</t>
  </si>
  <si>
    <t>โครงการพิธีพระราชทานปริญญาบัตร</t>
  </si>
  <si>
    <t xml:space="preserve"> - พัฒนาบัณฑิตให้มีความรู้คู่    คุณธรรมและเชี่ยวชาญในศาสตร์ได้ตามกรอบมาตรฐานคุณวุฒิแห่งชาติและวิชาชีพ มีสมรรถนะตรงตามความต้องการของสถานประกอบการ </t>
  </si>
  <si>
    <t>แผ่นดิน</t>
  </si>
  <si>
    <t>รายได้</t>
  </si>
  <si>
    <t>ยุทธ มรภ</t>
  </si>
  <si>
    <t>รวม</t>
  </si>
  <si>
    <t xml:space="preserve"> - พัฒนาหลักสูตรร่วมกับภาคีเครือข่ายที่สอดคล้องกับความต้องการของตลาดแรงงาน/
ท้องถิ่น</t>
  </si>
  <si>
    <t>แหล่งงบประมาณ</t>
  </si>
  <si>
    <t>เงินรายได้</t>
  </si>
  <si>
    <t>งบประมาณ
แผ่นดิน</t>
  </si>
  <si>
    <t>งบยุทธศาสตร์
มรภ.</t>
  </si>
  <si>
    <t>โครงการบริหารคณะมนุษยศาสตร์และสังคมศาสตร์</t>
  </si>
  <si>
    <t>โครงการบริหารจัดการสภาคณาจารย์และข้าราชการ</t>
  </si>
  <si>
    <t>โครงการบริหารจัดการการดำเนินงานของสถาบันวิจัยและพัฒนา</t>
  </si>
  <si>
    <t>โครงการสนับสนุนการเรียนการสอน</t>
  </si>
  <si>
    <t>โครงการค่าตอบแทนเหมาจ่ายแทนการจัดหารถประจำตำแหน่ง</t>
  </si>
  <si>
    <t>โครงการจัดการเรียนการสอนด้านสังคมศาสตร์</t>
  </si>
  <si>
    <t>โครงการบริหารจัดการสาขาวิชาการอาหารและธุรกิจบริการ</t>
  </si>
  <si>
    <t>โครงการย่อยระดับหน่วยงาน</t>
  </si>
  <si>
    <t>โครงการหลักภายใต้แผนปฏิบัติราชการ ระยะ 5 ปี (พ.ศ.2564-2568)</t>
  </si>
  <si>
    <r>
      <rPr>
        <b/>
        <sz val="15"/>
        <rFont val="TH SarabunPSK"/>
        <family val="2"/>
      </rPr>
      <t>ยุทธศาสตร์ 4</t>
    </r>
    <r>
      <rPr>
        <sz val="15"/>
        <rFont val="TH SarabunPSK"/>
        <family val="2"/>
      </rPr>
      <t xml:space="preserve">  การพัฒนาระบบการบริหารจัดการ</t>
    </r>
  </si>
  <si>
    <t xml:space="preserve">พันธกิจมหาวิทยาลัยราชภัฏราชนครินทร์ </t>
  </si>
  <si>
    <t>ประเทศตามนโยบายประเทศไทย 4.0 รวมทั้งเสริมสร้างความเข้มแข็งของวิชาชีพครู และบุคลากรทางการศึกษา</t>
  </si>
  <si>
    <r>
      <rPr>
        <b/>
        <sz val="16"/>
        <rFont val="TH SarabunPSK"/>
        <family val="2"/>
      </rPr>
      <t>:</t>
    </r>
    <r>
      <rPr>
        <sz val="16"/>
        <rFont val="TH SarabunPSK"/>
        <family val="2"/>
      </rPr>
      <t xml:space="preserve"> ผลิตบัณฑิตให้มีความรู้คู่คุณธรรม เชี่ยวชาญในศาสตร์และภูมิปัญญาท้องถิ่นภาคตะวันออกตอบสนองความต้องการของสังคม และการพัฒนา</t>
    </r>
  </si>
  <si>
    <t xml:space="preserve">เป้าประสงค์ 1 ชุมชน ท้องถิ่น และสถานประกอบการได้รับการพัฒนาให้มีความเข้มแข็ง และยกระดับให้เป็นแหล่งจ้างงานของประชากรและบัณฑิตรวมทั้งพัฒนาหรือสร้างผู้ประกอบการในพื้นที่ 
</t>
  </si>
  <si>
    <t xml:space="preserve"> - จำนวนนวัตกรรมการใช้ประโยชน์จากพืช/สัตว์และวัฒนธรรมเพื่อเศรษฐกิจ </t>
  </si>
  <si>
    <t xml:space="preserve"> - จำนวนงานวิจัยที่สามารถเกิดผลกระทบต่อชุมชน สังคม และจังหวัด ด้านเศรษฐกิจ สังคม และสิ่งแวดล้อม
(ผ่านกระบวนการประเมิน SROI)</t>
  </si>
  <si>
    <t xml:space="preserve"> - การพัฒนาชุมชนท้องถิ่น และกำลังคนเพื่อรองรับการพัฒนาพื้นที่ </t>
  </si>
  <si>
    <t xml:space="preserve">เป้าประสงค์ 1 บัณฑิตครูมีอัตลักษณ์ และสมรรถนะเป็นเลิศเป็นที่ต้องการของผู้ใช้บัณฑิต และครูประจำการที่เป็นศิษย์เก่าของมหาวิทยาลัยราชภัฏมีศักยภาพและความก้าวหน้าทางวิชาชีพ
</t>
  </si>
  <si>
    <t xml:space="preserve">2. ร้อยละความสามารถด้านการใช้ภาษาอังกฤษของผู้สำเร็จการศึกษาระดับปริญญาตรีตามมาตรฐาน Common European Framework of Reference for Languages (CEFR) ระดับ B1 หรือมาตรฐานอื่น ๆ ที่เทียบเท่า  </t>
  </si>
  <si>
    <t xml:space="preserve">3. ร้อยละของผลงานการวิจัย สาขาวิชาชีพครูที่ได้รับการตีพิมพ์เผยแพร่ทั้งในระดับชาติและนานาชาติ หรือนำไปใช้ให้เกิดประโยชน์ต่อการผลิตและพัฒนาครูเพิ่มขึ้น </t>
  </si>
  <si>
    <t>ร้อยละ 100</t>
  </si>
  <si>
    <t>4 ชิ้น</t>
  </si>
  <si>
    <t>เป้าประสงค์ 1 ยกระดับคุณภาพ และสมรรถนะบัณฑิตให้ตรงตามความต้องการของผู้ใช้บัณฑิตด้วยอัตลักษณ์ คุณลักษณะ 4 ประการ และมีทักษะที่จำเป็น (การเรียนรู้ตลอดชีวิต ทักษะที่จำเป็นในศตวรรษที่ 21 
เพื่อพร้อมรับการเปลี่ยนแปลง)</t>
  </si>
  <si>
    <t xml:space="preserve">1. จำนวนหลักสูตรที่พัฒนาสมรรถนะร่วมกับสถานประกอบการเพื่อเข้าสู่การเป็น Cooperative and Work Integrated Education : CWIE </t>
  </si>
  <si>
    <t>2. ร้อยละของผลการประเมินสมรรถนะของบัณฑิตโดยสถานประกอบการผู้ใช้บัณฑิต</t>
  </si>
  <si>
    <t>3. ร้อยละของนักศึกษาที่ได้รับการพัฒนาให้มีทักษะการเป็นผู้ประกอบการ</t>
  </si>
  <si>
    <t xml:space="preserve">4. ร้อยละของนักศึกษาที่ผ่านการพัฒนา Soft Skills ด้วยกระบวนการวิศวกรสังคม </t>
  </si>
  <si>
    <t>ร้อยละ 85</t>
  </si>
  <si>
    <t xml:space="preserve">7. อัตราการได้งานทำ/ทำงานตรงสาขา/ประกอบอาชีพอิสระทั้งตามภูมิลำเนาและนอกภูมิลำเนาภายในระยะเวลา 1 ปี </t>
  </si>
  <si>
    <t>5 ผลงาน</t>
  </si>
  <si>
    <t>8. ผลงานสร้างสรรค์ของนักศึกษาที่ได้รับรางวัลในระดับชาติและนานาชาติ</t>
  </si>
  <si>
    <t xml:space="preserve">9. ผลงานของนักศึกษาวิศวกรสังคมที่มีการนำไปใช้ประโยชน์ในชุมชน (ไม่นับซ้ำ) </t>
  </si>
  <si>
    <t>1. จำนวนหน่วยงานทีมีคะแนนการประเมินคุณภาพผ่านเกณฑ์ EdPEx 200 คะแนน</t>
  </si>
  <si>
    <t>3. ระดับการพัฒนาสู่ Digital University ตามเกณฑ์มาตรฐานสากล</t>
  </si>
  <si>
    <t>4. ร้อยละของการลดการใช้ทรัพยากรที่บรรลุเป้าหมายในการบริหารจัดการมหาวิทยาลัย</t>
  </si>
  <si>
    <t>ร้อยละ 5</t>
  </si>
  <si>
    <t>8. เงินทุนวิจัยจากภายนอก (ต่อปี)</t>
  </si>
  <si>
    <t xml:space="preserve">9. ร้อยละของอาจารย์ที่มีตำแหน่งทางวิชาการ </t>
  </si>
  <si>
    <t>ร้อยละ 35</t>
  </si>
  <si>
    <t>4. โครงการพัฒนารูปแบบการผลิตบัณฑิตครูให้มีสมรรถนะและเอกลักษณ์ของครูมืออาชีพและสมรรถนะในการประกอบอาชีพที่ 2 ที่เหมาะสมกับวิชาเอกที่ศึกษา</t>
  </si>
  <si>
    <t>5. โครงการพัฒนาวิชาชีพครูและบุคลากรทางการศึกษา</t>
  </si>
  <si>
    <t>6. โครงการพัฒนาครูประจำการให้มีสมรรถนะของครูศตวรรษที่ 21 และมีความก้าวหน้าทางวิชาชีพครู</t>
  </si>
  <si>
    <t>7. โครงการพัฒนาโรงเรียนสาธิตให้เป็นศูนย์ฝึกปฏิบัติการและการวิจัยเป็นต้นแบบให้กับโรงเรียนในท้องถิ่น</t>
  </si>
  <si>
    <t xml:space="preserve"> 1. โครงการพัฒนาหลักสูตรฐานสมรรถนะร่วมกับเครือข่ายร่วมผลิต ที่สอดคล้องกับความต้องการของตลาดแรงงาน/ท้องถิ่น</t>
  </si>
  <si>
    <t>2. โครงการพัฒนาระบบและกลไกการจัดการเรียนรู้สำหรับผู้เรียนทุกช่วงวัยที่ตอบสนองต่อความต้องการของผู้เรียนและความต้องการในการพัฒนาพื้นที่</t>
  </si>
  <si>
    <t>3. โครงการพัฒนาบัณฑิตให้มีทักษะตามมาตรฐานและคุณวฒิอาชีพ มีสมรรถนะตรงตามความต้องการของสถานประกอบการ</t>
  </si>
  <si>
    <t>5. โครงการพัฒนาระบบนิเวศ (Eco System) ในการสนับสนุนการเรียนรู้และการจัดการเรียนรู้ให้มีประสิทธิภาพ</t>
  </si>
  <si>
    <t>6. โครงการพัฒนากลไกในการสนับสนุนและพัฒนานักศึกษาหรือศิษย์เก่าในการสร้างผลงานนวัตกรรมในการพัฒนาสังคม ชุมชนท้องถิ่น</t>
  </si>
  <si>
    <t>4. โครงการพัฒนามหาวิทยาลัยสู่การเป็น Digital  University</t>
  </si>
  <si>
    <t>7. โครงการจัดหารายได้จากการสร้างความร่วมมือ การบริการวิชาการ และการบริหารทรัพยากรอย่างมีประสิทธิภาพ</t>
  </si>
  <si>
    <t>10. โครงการแสวงหางบประมาณด้านวิจัยจากแหล่งทุนภายนอก</t>
  </si>
  <si>
    <t>เป้าประสงค์ 2 บุคลากรมีสมรรถนะที่สอดคล้องตามสาขางานและทักษะรองรับการเปลี่ยนแปลง</t>
  </si>
  <si>
    <t xml:space="preserve">11. โครงการยกระดับขีดความสามารถของอาจารย์ ให้มีสมรรถนะพร้อมรับความเปลี่ยนแปลงและตอบสนองต่อการพัฒนาประเทศ  </t>
  </si>
  <si>
    <t>12. โครงการส่งเสริมผลงานของอาจารย์ให้ได้รับการตีพิมพ์เผยแพร่หรือได้รับรางวัลในระดับชาติหรือนานาติ</t>
  </si>
  <si>
    <t>โครงการจัดการศึกษาโดยไม่เสียค่าใช้จ่าย 15 ปี</t>
  </si>
  <si>
    <t>โรงเรียนสาธิตฯ</t>
  </si>
  <si>
    <t>6. ร้อยละความสามารถด้านการใช้ Digital Literacy ของนักศึกษาตามมาตรฐานคุณวุฒิวิชาชีพ</t>
  </si>
  <si>
    <t>โครงการซ่อมแซมและจัดหาวัสดุในการจัดการเรียนการสอนดนตรีสากล</t>
  </si>
  <si>
    <t>โครงการเชิดชูเกียรตินักศึกษา "รางวัลเพชรสารภี"</t>
  </si>
  <si>
    <t>สำนักงานอธิการบดี
(กองพัฒนานักศึกษา)</t>
  </si>
  <si>
    <t>โครงการเพิ่มพูนความรู้ทางดนตรีสากล</t>
  </si>
  <si>
    <t>สำนักส่งเสริมฯ
(งานบัณฑิตฯ)</t>
  </si>
  <si>
    <t>โครงการจัดการเรียนการสอนด้านวิทยาศาสตร์ศึกษา</t>
  </si>
  <si>
    <t>โครงการสนับสนุนการจัดการเรียนการสอนและบริหารจัดการสาขาวิชาเทคโนโลยีสารสนเทศ</t>
  </si>
  <si>
    <t>ส่งเสริมและพัฒนาการจัดการเรียนการสอนสาขาวิชาฟิสิกส์ประยุกต์</t>
  </si>
  <si>
    <t>โครงการสนับสนุนการจัดการเรียนการสอนคณะวิทยาการจัดการ</t>
  </si>
  <si>
    <t>โครงการรายการบุคลากรภาครัฐ</t>
  </si>
  <si>
    <t>โครงการบริหารงานกลางพัสดุ</t>
  </si>
  <si>
    <t>โครงการสนับสนุนการขอกำหนดตำแหน่งทางวิชาการ</t>
  </si>
  <si>
    <t>สำนักส่งเสริมฯ 
(งานบัณฑิตฯ)</t>
  </si>
  <si>
    <t>โครงการบริหารจัดการงานทะเบียนและประมวลผล</t>
  </si>
  <si>
    <t>โครงการจัดการประชุมคณะกรรมการต่างๆ ของสถาบันวิจัย</t>
  </si>
  <si>
    <t>โครงการบริหารจัดการดำเนินงานของสถาบันวิจัยและพัฒนา</t>
  </si>
  <si>
    <t>บริหารจัดการหน่วยตรวจสอบภายใน</t>
  </si>
  <si>
    <t>สภาคณาจารย์</t>
  </si>
  <si>
    <t>โครงการบริหารจัดการการประชุมคณะกรรมการกำกับและเสนอแนะการลงทุนของมหาวิทยาลัย</t>
  </si>
  <si>
    <t>โครงการบริหารสำนักงานกองพัฒนานักศึกษา</t>
  </si>
  <si>
    <t>โครงการจัดการศึกษา</t>
  </si>
  <si>
    <t>โครงการบริหารงานกลางอธิการบดี</t>
  </si>
  <si>
    <t>โครงการบริหารจัดการงานประชุมและพิธีการ</t>
  </si>
  <si>
    <t>โครงการพัฒนาและปรับปรุงหลักสูตร</t>
  </si>
  <si>
    <t>โครงการบริหารงานวัสดุกลาง บางคล้า</t>
  </si>
  <si>
    <t>บริหารจัดการงานยานพาหนะ</t>
  </si>
  <si>
    <t>กองนโยบายและแผน
(งานประกันฯ)</t>
  </si>
  <si>
    <t>โครงการบริหารจัดการและพัฒนาบุคลากรด้านการประกันคุณภาพการศึกษา</t>
  </si>
  <si>
    <t>โครงการความร่วมมือกับ ม.จีน</t>
  </si>
  <si>
    <t>โครงการบริหารจัดการศูนย์ภาษาและวิเทศสัมพันธ์</t>
  </si>
  <si>
    <t>โครงการสร้างแรงบันดาลใจ สานสายใยพี่น้อง CSIT</t>
  </si>
  <si>
    <t xml:space="preserve"> - การสนับสนุนการทำงานของบุคลากรทุกระดับเชิงรุก เพื่อให้เกิดประสิทธิภาพ ประสิทธิผลอย่างเป็นรูปธรรม </t>
  </si>
  <si>
    <t>13. โครงการพัฒนาบุคลากรทุกระดับ
เชิงรุก</t>
  </si>
  <si>
    <t>20.</t>
  </si>
  <si>
    <t>21.</t>
  </si>
  <si>
    <t>22.</t>
  </si>
  <si>
    <t>23.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</si>
  <si>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</si>
  <si>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</si>
  <si>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</si>
  <si>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</si>
  <si>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</si>
  <si>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</si>
  <si>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</si>
  <si>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</si>
  <si>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</si>
  <si>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</si>
  <si>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</si>
  <si>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</si>
  <si>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</si>
  <si>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</si>
  <si>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</si>
  <si>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</si>
  <si>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</si>
  <si>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</si>
  <si>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</si>
  <si>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</si>
  <si>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</si>
  <si>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</si>
  <si>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</si>
  <si>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</si>
  <si>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</si>
  <si>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</si>
  <si>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</si>
  <si>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</si>
  <si>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</si>
  <si>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</si>
  <si>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</si>
  <si>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</si>
  <si>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</si>
  <si>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</si>
  <si>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</si>
  <si>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</si>
  <si>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</si>
  <si>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</si>
  <si>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</si>
  <si>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</si>
  <si>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</si>
  <si>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</si>
  <si>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</si>
  <si>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</si>
  <si>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73.</t>
  </si>
  <si>
    <t>74.</t>
  </si>
  <si>
    <t>75.</t>
  </si>
  <si>
    <t>76.</t>
  </si>
  <si>
    <t>77.</t>
  </si>
  <si>
    <t>78.</t>
  </si>
  <si>
    <t>79.</t>
  </si>
  <si>
    <t>80.</t>
  </si>
  <si>
    <t>82.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</si>
  <si>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</si>
  <si>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</si>
  <si>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</si>
  <si>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</si>
  <si>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</si>
  <si>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</si>
  <si>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</si>
  <si>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</si>
  <si>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</si>
  <si>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</si>
  <si>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</si>
  <si>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</si>
  <si>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</si>
  <si>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103.</t>
  </si>
  <si>
    <t>1. โครงการพัฒนาระบบการประเมินตามเกณฑ์ EdPEx</t>
  </si>
  <si>
    <t>2. โครงการพัฒนาระบบบริหารมหาวิทยาลัยแบบมีส่วนร่วมที่ทันสมัย รวดเร็ว มีประสิทธิภาพ และรองรับการเปลี่ยนแปลง</t>
  </si>
  <si>
    <t>5. โครงการแลกเปลี่ยนเรียนรู้เรื่องการประเมินคุณธรรมและความโปร่งใสในการดำเนินงานของหน่วยงานภาครัฐ</t>
  </si>
  <si>
    <t>6. โครงการขับเคลื่อนมหาวิทยาลัยให้ได้รับการจัดอันดับจาก Times Higher Education Impact Ranking</t>
  </si>
  <si>
    <t>ย.1</t>
  </si>
  <si>
    <t>ย.2</t>
  </si>
  <si>
    <t>ย.3</t>
  </si>
  <si>
    <t>ย.4</t>
  </si>
  <si>
    <t>จำนวนโครงการ</t>
  </si>
  <si>
    <t>30 ราย</t>
  </si>
  <si>
    <t>4. ร้อยละของครูประจำการในพื้นที่บริการที่เป็นศิษย์เก่าของมหาวิทยาลัยราชภัฏได้รับการยกระดับสมรรถนะ</t>
  </si>
  <si>
    <t>5. ร้อยละของครูประจำการในพื้นที่บริการที่เป็นศิษย์เก่าของมหาวิทยาลัยราชภัฏที่ได้รับการยกระดับสมรรถนะมีความก้าวหน้าทางวิชาชีพครู</t>
  </si>
  <si>
    <t>6. จำนวนนวัตกรรมทางการศึกษาที่เน้น Learning Outcome ของผู้เรียน และมีการวัดผลกระทบ (Impact) การประเมินวัดผลผู้เรียนในโรงเรียนสาธิต</t>
  </si>
  <si>
    <t xml:space="preserve">7. จำนวนนวัตกรรมในการพัฒนากระบวนการจัดการเรียนการสอนฐานสมรรถนะ </t>
  </si>
  <si>
    <t>2 คน</t>
  </si>
  <si>
    <t>2. มหาวิทยาลัยได้รับการจัดอันดับ UI GreenMetric</t>
  </si>
  <si>
    <t>3. โครงการพัฒนามหาวิทยาลัยสู่การจัดอันดับ UI GreenMetric</t>
  </si>
  <si>
    <t>5. คะแนนการประเมินองค์กรคุณธรรมและความโปร่งใส</t>
  </si>
  <si>
    <t>6. มหาวิทยาลัยได้รับการจัดอันดับ Times Higher Education (THE)</t>
  </si>
  <si>
    <t>ร้อยละ 15</t>
  </si>
  <si>
    <t>โครงการพัฒนาศูนย์วิทยาศาสตร์และวิทยาศาสตร์ประยุกต์</t>
  </si>
  <si>
    <t>โครงการส่งเสริมพัฒนางานศูนย์ศิลปะ วัฒนธรรมและท้องถิ่น</t>
  </si>
  <si>
    <t>โครงการอบรมเชิงปฏิบัติการบริการวิชาการค่ายภาษาจีนสำหรับโรงเรียนในท้องถิ่น</t>
  </si>
  <si>
    <t>โครงการบริหารจัดการคณะกรรมการข้อมูลและยุทธศาสตร์มหาวิทยาลัยราชภัฏราชนครินทร์</t>
  </si>
  <si>
    <t>โครงการประชาสัมพันธ์หลักสูตรระดับบัณฑิตศึกษา</t>
  </si>
  <si>
    <t>โครงการพัฒนาสิ่งสนับสนุนการเรียนการสอนและสื่อประชาสัมพันธ์สาขาวิชาการจัดการธุรกิจการค้าสมัยใหม่</t>
  </si>
  <si>
    <t>โครงการเพิ่มศักยภาพนักศึกษาและอาจารย์สาขาวิชาคอมพิวเตอร์ธุรกิจ</t>
  </si>
  <si>
    <t>โครงการพัฒนานักศึกษาคณะมนุษยศาสตร์และสังคมศาสตร์</t>
  </si>
  <si>
    <t>โครงการจัดซื้อวัสดุสนับสนุนการจัดการเรียนการสอน สาขาวิชาภาษาไทยสำหรับชาวต่างประเทศ</t>
  </si>
  <si>
    <t>โครงการส่งเสริมการจัดเรียนการสอนและพัฒนานักศึกษาสาขาวิชาภาษาไทยสำหรับชาวต่างประเทศ</t>
  </si>
  <si>
    <t>โครงการฝึกประสบการณ์วิชาชีพการพัฒนาสังคม</t>
  </si>
  <si>
    <t>โครงการอบรมเตรียมความพร้อมของนักศึกษาให้มีทักษะตามคุณลักษณะการเรียนรู้ในศตวรรษที่ 21</t>
  </si>
  <si>
    <t>โครงการอบรมผู้นำ จริยธรรมและเสริมสร้างศักยภาพในการทำงานเป็นทีมและการเรียนรู้ประวัติศาสตร์ความหลากหลายทางวัฒนธรรม</t>
  </si>
  <si>
    <t>โครงการอบรมจิตเพื่อพัฒนาคุณภาพชีวิต</t>
  </si>
  <si>
    <t>โครงการสร้างเสริมความรู้วัฒนธรรมญี่ปุ่นและทักษะการทำงานกับคนญี่ปุ่น</t>
  </si>
  <si>
    <t>โครงการส่งเสริมและพัฒนาศักยภาพนักศึกษาและบัณฑิต คณะวิทยาศาสตร์และเทคโนโลยี</t>
  </si>
  <si>
    <t>โครงการสร้างความร่วมมือเพื่อพัฒนาแหล่งเรียนรู้และแหล่งฝึกประสบการณ์วิชาชีพ</t>
  </si>
  <si>
    <t>โครงการศึกษาดูงานด้านเทคโนโลยีสารสนเทศ</t>
  </si>
  <si>
    <t>โครงการสัมมนาฝึกประสบการณ์วิชาชีพสำหรับนักศึกษาสาขาวิชาสาธารณสุขศาสตร์</t>
  </si>
  <si>
    <t>โครงการพัฒนาทักษะวิชาชีพวิศวกรรม วิชาการ งานวิจัย ในยุคอุตสาหกรรมไทยแลนด์ 4.0</t>
  </si>
  <si>
    <t>โครงการการจัดการเรียนการสอนนักศึกษาวิศวกรรมศาสตร์แบบบูรณาการ</t>
  </si>
  <si>
    <t>โครงการพัฒนาศักยภาพนักศึกษาสาขาวิชาการบัญชี</t>
  </si>
  <si>
    <t>โครงการเชิงปฏิบัติการพัฒนาศักยภาพนักศึกษา HRM</t>
  </si>
  <si>
    <t>โครงการพัฒนาทักษะวิชาชีพและการเรียนรู้ตลอดชีวิตของนักศึกษาคณะวิทยาการจัดการ</t>
  </si>
  <si>
    <t>โครงการพัฒนาศักยภาพนักศึกษาสาขาวิชาการจัดการธุรกิจการค้าสมัยใหม่ตามคุณลักษณะบัณฑิตอันพึงประสงค์</t>
  </si>
  <si>
    <t>โครงการพัฒนานักศึกษาบัณฑิตศึกษา</t>
  </si>
  <si>
    <t>โครงการอบรมเชิงปฏิบัติการพัฒนาแผนงานและงานประกันคุณภาพการศึกษาคณะครุศาสตร์</t>
  </si>
  <si>
    <t>โครงการบริหารจัดการหน่วยงานเทคโนโลยีสารสนเทศ</t>
  </si>
  <si>
    <t>โครงการพัฒนาศักยภาพอาจารย์เพื่อพัฒนาการสอน การวิจัย และการเข้าสู่ตำแหน่งทางวิชาการ</t>
  </si>
  <si>
    <t>โครงการสนับสนุนการจัดการในหน่วยงานให้กับผู้บริหาร  อาจารย์  และบุคลากร</t>
  </si>
  <si>
    <t xml:space="preserve"> โครงการเตรียมความพร้อมงานบริการสำนักงานคณะวิทยาการจัดการ</t>
  </si>
  <si>
    <t>โครงการพัฒนางานด้านการวางแผนและประกันคุณภาพการศึกษาคณะวิทยาการจัดการ</t>
  </si>
  <si>
    <t>โครงการพัฒนาสำนักงานคณะวิทยาศาสตร์ฯ</t>
  </si>
  <si>
    <t>โครงการบริหารจัดการสาขาชีววิทยาประยุกต์</t>
  </si>
  <si>
    <t>โครงการบริหารจัดการโรงเรียนสาธิตฯ</t>
  </si>
  <si>
    <t>โครงการสนับสนุนบริหารจัดการโรงเรียนสาธิตฯ</t>
  </si>
  <si>
    <t>โครงการค่าตอบแทนผู้อำนวยการโรงเรียนสาธิตมหาวิทยาลัยราชภัฏราชนครินทร์</t>
  </si>
  <si>
    <t>โครงการบริหารจัดการตามหลักปรัชญาของเศรษฐกิจพอเพียง</t>
  </si>
  <si>
    <t>โครงการเงินประจำตำแหน่งและค่าตอบแทนเทียบเท่าเงินประจำตำแหน่งประเภทผู้บริหาร</t>
  </si>
  <si>
    <t>โครงการเงินประจำตำแหน่งและค่าตอบแทนเทียบเท่าเงินประจำตำแหน่งประเภทผู้บริหาร สังกัด สพก.</t>
  </si>
  <si>
    <t>โครงการบริหารจัดการสถาบันพัฒนาศักยภาพกำลังคนแห่งอนาคต</t>
  </si>
  <si>
    <t>โครงการบริหารจัดการศูนย์ศิลปะ วัฒนธรรมและท้องถิ่น</t>
  </si>
  <si>
    <t>โครงการพัฒนาผู้บริหารและบุคลากร</t>
  </si>
  <si>
    <t>โครงการสนับสนุนสิ่งอำนวยความสะดวกในการจัดการเรียนการสอนระดับบัณฑิตศึกษา</t>
  </si>
  <si>
    <t>โครงการยกระดับคุณภาพบริหารจัดการสำนักส่งเสริมวิชาการและงานทะเบียน</t>
  </si>
  <si>
    <t>โครงการบริหารงานค่าสาธารณูปโภค บางคล้า</t>
  </si>
  <si>
    <t>โครงการปรับปรุงซ่อมแซมทรัพย์สิน</t>
  </si>
  <si>
    <t>โครงการความร่วมมือเครือข่ายต่างประเทศ</t>
  </si>
  <si>
    <t>โครงการบริหารจัดการงานเลขานุการ</t>
  </si>
  <si>
    <t>สนอ.(หารายได้)</t>
  </si>
  <si>
    <t>โครงการบริหารจัดการงานจัดหารายได้</t>
  </si>
  <si>
    <t>โครงการบริหารจัดการงานธุรการ</t>
  </si>
  <si>
    <t>โครงการงานประชาสัมพันธ์ทุกรูปแบบ</t>
  </si>
  <si>
    <t>โครงการบริหารจัดการการประชุมคณะกรรมการบริหารความเสี่ยงมหาวิทยาลัยราชภัฏราชนครินทร์</t>
  </si>
  <si>
    <t>โครงการผลิตวารสารวิชาการ</t>
  </si>
  <si>
    <t>1. โครงการพัฒนาหรือปรับปรุงหลักสูตรครุศาสตร์ และกระบวนการ
ผลิตบัณฑิตให้มีสมรรถนะตามเกณฑ์มาตรฐาน และสมรรถนะที่เป็น 
อัตลักษณ์ของมหาวิทยาลัย ที่สอดคล้องกับความต้องการของประเทศ</t>
  </si>
  <si>
    <t>72.</t>
  </si>
  <si>
    <t>98.</t>
  </si>
  <si>
    <t>99.</t>
  </si>
  <si>
    <t>100.</t>
  </si>
  <si>
    <t>โครงการประชุมสภาวิชาการมหาวิทยาลัย
ราชภัฏราชนครินทร์</t>
  </si>
  <si>
    <t>แผนปฏิบัติการ ประจำปีงบประมาณ พ.ศ. 2568</t>
  </si>
  <si>
    <r>
      <rPr>
        <b/>
        <sz val="16"/>
        <rFont val="TH SarabunPSK"/>
        <family val="2"/>
      </rPr>
      <t>วิสัยทัศน์ :</t>
    </r>
    <r>
      <rPr>
        <sz val="16"/>
        <rFont val="TH SarabunPSK"/>
        <family val="2"/>
      </rPr>
      <t xml:space="preserve"> มหาวิทยาลัยชั้นนำรับใช้สังคมของภาคตะวันออกเพื่อสร้างนวัตกรรมสู่การพัฒนาที่ยั่งยืน</t>
    </r>
  </si>
  <si>
    <r>
      <t>วิสัยทัศน์ :</t>
    </r>
    <r>
      <rPr>
        <sz val="16"/>
        <rFont val="TH SarabunPSK"/>
        <family val="2"/>
      </rPr>
      <t xml:space="preserve"> มหาวิทยาลัยชั้นนำรับใช้สังคมของภาคตะวันออกเพื่อสร้างนวัตกรรมสู่การพัฒนาที่ยั่งยืน</t>
    </r>
  </si>
  <si>
    <r>
      <rPr>
        <b/>
        <sz val="16"/>
        <rFont val="TH SarabunPSK"/>
        <family val="2"/>
      </rPr>
      <t>:</t>
    </r>
    <r>
      <rPr>
        <sz val="16"/>
        <rFont val="TH SarabunPSK"/>
        <family val="2"/>
      </rPr>
      <t xml:space="preserve"> พัฒนาและถ่ายทอดเทคโนโลยีสู่ท้องถิ่นตอบสนองความต้องการของชุมชนและท้องถิ่นให้มีคุณภาพชีวิตที่ดีต่อเนื่องและยั่งยืน</t>
    </r>
  </si>
  <si>
    <r>
      <rPr>
        <b/>
        <sz val="16"/>
        <rFont val="TH SarabunPSK"/>
        <family val="2"/>
      </rPr>
      <t>:</t>
    </r>
    <r>
      <rPr>
        <sz val="16"/>
        <rFont val="TH SarabunPSK"/>
        <family val="2"/>
      </rPr>
      <t xml:space="preserve"> ทะนุบำรุงศิลปะ และวัฒนธรรม ภูมิปัญญาท้องถิ่น</t>
    </r>
  </si>
  <si>
    <t>34 
ราย/แห่ง</t>
  </si>
  <si>
    <t xml:space="preserve">2. ร้อยละของครูในพื้นที่ให้บริการของมหาวิทยาลัย ได้รับการพัฒนาให้มีสมรรถนะการจัดการเรียนรู้เชิงรุก (Active Learning) ตามหลักสูตรฐานสมรรถนะ </t>
  </si>
  <si>
    <t xml:space="preserve">ค่า
เฉลี่ยเพิ่มขึ้นร้อยละ 3
</t>
  </si>
  <si>
    <t>3. คะแนนทดสอบผลสัมฤทธิ์ทางการศึกษาของโรงเรียนในกลุ่มที่มีคะแนนทดสอบน้อยที่สุดร้อยละ 20 ล่าง ในพื้นที่บริการของ มรภ.มีคะแนนทดสอบเพิ่มขึ้น (คะแนน NT)</t>
  </si>
  <si>
    <t>4. จำนวนวิสาหกิจที่ได้รับการพัฒนายกระดับตามแนว BCG โดยมีผลประกอบการสูงขึ้น ไม่น้อยกว่าร้อยละ 10</t>
  </si>
  <si>
    <t>6 ราย</t>
  </si>
  <si>
    <t xml:space="preserve">5. จำนวนวิสาหกิจชุมชน  SMEs กลุ่มเกษตรกร หรือ ประกอบการที่ได้รับการพัฒนาและมีรายได้เพิ่มขึ้นไม่น้อยกว่าร้อยละ 10 </t>
  </si>
  <si>
    <t>6. จำนวนผู้ประกอบการที่ได้รับพัฒนาศักยภาพด้านอิเล็กทรอนิกส์อัจฉริยะและด้านยานยนต์ไฟฟ้า และนำความรู้ไปประยุกต์ใช้ในธุรกิจ</t>
  </si>
  <si>
    <t>6 ผลิตภัณฑ์</t>
  </si>
  <si>
    <t>8. จำนวนผลิตภัณฑ์ชุมชนในพื้นที่ได้รับการพัฒนา (ไม่นับซ้ำ)</t>
  </si>
  <si>
    <t>47ผลิตภัณฑ์</t>
  </si>
  <si>
    <t>9. จำนวนผลิตภัณฑ์ชุมชนในพื้นที่ได้รับการยกระดับให้ได้มาตรฐาน (นับซ้ำ)</t>
  </si>
  <si>
    <t>1. โครงการบริการวิชาการแก่ชุมชนสู่ความเข้มแข็งในภาคตะวันออก</t>
  </si>
  <si>
    <t>2. โครงการบูรณาการการจัดการเรียนการสอน กับงานวิจัยหรือบริการวิชาการเพื่อการพัฒนาท้องถิ่น</t>
  </si>
  <si>
    <t>20 เรื่อง</t>
  </si>
  <si>
    <t>5 นวัตกรรม</t>
  </si>
  <si>
    <t xml:space="preserve"> - การนำผลงานวิจัยและนวัตกรรม สู่การใช้ประโยชน์ในการพัฒนามหาวิทยาลัยและท้องถิ่น</t>
  </si>
  <si>
    <t>11. โครงการสร้างเครือข่ายความร่วมมือ ด้านงานวิจัยกับหน่วยงานภายนอก</t>
  </si>
  <si>
    <t>2 ผลงาน</t>
  </si>
  <si>
    <t xml:space="preserve"> - จำนวนแหล่งเรียนรู้ภูมิทัศน์และนิทรรศการทางศิลปะ วัฒนธรรม ร่วมกับชุมชน (นับซ้ำ)</t>
  </si>
  <si>
    <t>9 แหล่ง</t>
  </si>
  <si>
    <t xml:space="preserve"> - จำนวนองค์ความรู้และงานสร้างสรรค์ทางศิลปวัฒนธรรม  
ภูมิปัญญาท้องถิ่น  (ไม่นับซ้ำ)</t>
  </si>
  <si>
    <t>7 เรื่อง</t>
  </si>
  <si>
    <t xml:space="preserve">12. โครงการพัฒนาแหล่งเรียนรู้ และสร้างองค์ความรู้ งานสร้างสรรค์ทางศิลปะ วัฒนธรรม และภูมิปัญญาท้องถิ่น
</t>
  </si>
  <si>
    <t>13. โครงการพัฒนาทุนทางวัฒนธรรมและนวัตกรรมสู่เศรษฐกิจสร้างสรรค์</t>
  </si>
  <si>
    <t>14. โครงการอนุรักษ์ สืบสาน สร้างสรรค์ ศิลปวัฒนธรรมและภูมิปัญญาท้องถิ่น</t>
  </si>
  <si>
    <t>1. ร้อยละของหลักสูตรผลิตบัณฑิตครูที่นำไปสู่การสร้างสมรรถนะตาม 17 สมรรถนะที่ส่วนกลางกำหนด และเพิ่มเติมสมรรถนะที่เป็นอัตลักษณ์ของมหาวิทยาลัย</t>
  </si>
  <si>
    <t>90 ชิ้น</t>
  </si>
  <si>
    <t>5 หลักสูตร</t>
  </si>
  <si>
    <t>เป้าหมาย
ปี 68</t>
  </si>
  <si>
    <t>ร้อยละ 80</t>
  </si>
  <si>
    <t xml:space="preserve"> - การพัฒนานักศึกษาให้มีทักษะทางสังคม (Soft Skill) เพื่อให้เหมาะสมกับการอยู่ในศตวรรษที่ 21</t>
  </si>
  <si>
    <t>4. โครงการพัฒนาการจัดการเรียนการสอน กิจกรรมเชิงสร้างสรรค์ในการพัฒนานักศึกษาให้มีทักษะทางสังคม (Soft Skill) เพื่อให้เหมาะสมกับการอยู่ในศตวรรษที่ 21</t>
  </si>
  <si>
    <t>5. นักศึกษาที่เข้าร่วมโครงการผ่านการทดสอบตามเกณฑ์มาตรฐานทางความสามารถภาษาอังกฤษ 
(ระดับ B 1 ขึ้นไป)</t>
  </si>
  <si>
    <t>15 ผลงาน</t>
  </si>
  <si>
    <t>10. จำนวนนักศึกษาและศิษย์เก่าที่ได้รับรางวัลหรือ เชิดชูเกียรติด้านคุณธรรม จริยธรรม หรือทักษะการเป็นพลเมืองโลก หรือการสร้างคุณประโยชน์ในการพัฒนาสังคม ชุมชน ท้องถิ่น</t>
  </si>
  <si>
    <t>ระดับ 3</t>
  </si>
  <si>
    <t>ไม่ต่ำกว่า 
90 คะแนน</t>
  </si>
  <si>
    <t xml:space="preserve">1001+
(60 คะแนน)
</t>
  </si>
  <si>
    <t>7. รายได้จากการบริหารทรัพย์สินสู่การพึ่งพาตนเอง</t>
  </si>
  <si>
    <t xml:space="preserve">   - รายได้จากการให้บริการวิชาการ/หลักสูตรระยะสั้น</t>
  </si>
  <si>
    <t xml:space="preserve">   - รายได้จากงานวิจัยและที่ปรึกษาอื่น ๆ</t>
  </si>
  <si>
    <t xml:space="preserve">   - รายได้จากการบริหารทรัพย์สิน (มรร.ในเมือง)</t>
  </si>
  <si>
    <t xml:space="preserve">   - รายได้จากการบริหารทรัพย์สิน (มรร.บางคล้า)</t>
  </si>
  <si>
    <t>70.66 ล้านบาท</t>
  </si>
  <si>
    <t>26.08 ล้านบาท</t>
  </si>
  <si>
    <t>21.80 ล้านบาท</t>
  </si>
  <si>
    <t>4.65 ล้านบาท</t>
  </si>
  <si>
    <t>18.13 ล้านบาท</t>
  </si>
  <si>
    <t>ไม่น้อยกว่า 
22
ล้านบาท</t>
  </si>
  <si>
    <t>25 ผลงาน</t>
  </si>
  <si>
    <t>10. จำนวนรางวัลในระดับชาติและนานาชาติที่เกิดจากผลงานของอาจารย์</t>
  </si>
  <si>
    <t xml:space="preserve">11. ร้อยละของงานวิจัยและงานสร้างสรรค์ที่ตีพิมพ์เผยแพร่ในวารสารต่อจำนวนอาจารย์ประจำทั้งหมด  </t>
  </si>
  <si>
    <t>ร้อยละ 30</t>
  </si>
  <si>
    <t>12. จำนวนบุคลากรสายสนับสนุนที่มีระดับตำแหน่งความเชี่ยวชาญ</t>
  </si>
  <si>
    <t>33 คน</t>
  </si>
  <si>
    <t xml:space="preserve"> - การพัฒนากลยุทธ์เพื่อสร้างความมั่นคงทางการเงิน</t>
  </si>
  <si>
    <t>8. โครงการพัฒนาระบบและกลไกการบริหารจัดการหลักสูตรระยะสั้น/Non degree</t>
  </si>
  <si>
    <t>9. โครงการพัฒนาระบบและกลไกในการแสวงหาแหล่งทุนจากหน่วยงานภายนอก</t>
  </si>
  <si>
    <t>โครงการมหาวิทยาลัยเด็กประเทศไทย</t>
  </si>
  <si>
    <t xml:space="preserve"> วิทยาศาสตร์ฯ</t>
  </si>
  <si>
    <t>โครงการเผยแพร่ความรู้และบริการของชุมชนและท้องถิ่น</t>
  </si>
  <si>
    <t>โครงการบริการวิชาการให้ความรู้ทางกฎหมาย</t>
  </si>
  <si>
    <t xml:space="preserve"> มนุษยศาสตร์ฯ</t>
  </si>
  <si>
    <t xml:space="preserve"> โครงการถ่ายทอดเทคโนโลยีการเกษตรตามความต้องการของชุมชนด้วยการบูรณาการกับการเรียนการสอน</t>
  </si>
  <si>
    <t>กองทุนราชภัฏราชนครินทร์เพื่อพัฒนางานวิจัยและงานวิชาการ 2568</t>
  </si>
  <si>
    <t xml:space="preserve">โครงการอบรมเชิงปฏิบัติการการผลิตสื่อนวัตกรรมและเทคโนโลยีเพื่อพัฒนาทักษะการจัดการเรียนการสอนภาษาจีนแห่งศตวรรษที่ 21 (ภาษาจีน)
</t>
  </si>
  <si>
    <t xml:space="preserve">1. </t>
  </si>
  <si>
    <t>โครงการค่ายอาสาพัฒนาความรู้ทางฟิสิกส์ให้กับโรงเรียนในเครือข่าย (ฟิสิกส์)</t>
  </si>
  <si>
    <t>โครงการค่ายอาสาส่งเสริมสมรรถนะวิทยาศาสตร์จากพี่เคมีสู่น้อง ม.ปลาย (เคมี)</t>
  </si>
  <si>
    <t xml:space="preserve"> โครงการพัฒนาบัณฑิตครูชีววิทยาให้มีสมรรถนะตามอัตลักษณ์ของมหาวิทยาลัยและทักษะที่จำเป็นในศตวรรษที่ 21 (ชีววิทยา)</t>
  </si>
  <si>
    <t>โครงการพัฒนาคุณลักษณะความเป็นครูด้วยกิจกรรมเสริมความเป็นครู คณะครุศาสตร์ มหาวิทยาลัยราชภัฏราชนครินทร์</t>
  </si>
  <si>
    <t>โครงการพัฒนาศักยภาพอาจารย์และนักศึกษาเพื่อการเป็นผู้บริหารการศึกษามืออาชีพในศตวรรษที่ 21 (ป.โทบริหาร)</t>
  </si>
  <si>
    <t>โครงการพัฒนาศักยภาพอาจารย์และนักศึกษาหลักสูตรครุศาสตรมหาบัณฑิต สาขาวิชาหลักสูตรและการสอน (ป.โทหลักสูตร)</t>
  </si>
  <si>
    <t>โครงการพัฒนานักศึกษาตามมาตรฐานวิชาชีพครูและเสริมสร้างทักษะในศตวรรษที่ 21 สำหรับนักศึกษาหลักสูตรครุศาสตรมหาบัณฑิต สาขาวิชาหลักสูตรและการสอน (ป.โทหลักสูตร)</t>
  </si>
  <si>
    <t>โครงการพัฒนาบุคลิกภาพ เสริมสร้างกระบวนทัศน์สู่ความเป็นครู สานสัมพันธ์ไมตรีพี่น้องภาษาไทย รักษ์มหาวิทยาลัยราชภัฏราชนครินทร์ (ภาษาไทย)</t>
  </si>
  <si>
    <t>โครงการพัฒนาการเรียนรู้ภาษาไทยผ่านร่องรอยทางประวัติศาสตร์และศิลปวัฒนธรรมของชาติ (ภาษาไทย)</t>
  </si>
  <si>
    <t>โครงการอบรมเชิงปฏิบัติการ การสร้างบอร์ดเกมทางการศึกษา (ภาษาอังกฤษ)</t>
  </si>
  <si>
    <t>โครงการอบรมเชิงปฏิบัติการการทำวิจัยทางการศึกษา (ภาษาจีน)</t>
  </si>
  <si>
    <t>2. โครงการผลิตบัณฑิตให้มีสมรรถนะเป็นเลิศ</t>
  </si>
  <si>
    <t>3. โครงการสร้างเครือข่ายความร่วมมือ  ในการผลิตและพัฒนาครู</t>
  </si>
  <si>
    <t>โครงการพัฒนารูปแบบการผลิตบัณฑิตครูให้มีสมรรถนะและเอกลักษณ์ของครูมืออาชีพและสมรรถนะในการประกอบอาชีพที่ 2 ที่เหมาะสมกับวิชาเอกที่ศึกษา (เทคโนโลยีการศึกษา)</t>
  </si>
  <si>
    <t>โครงการพัฒนานักศึกษาครูภาษาอังกฤษสู่เวทีนานาชาติ โดยเน้นการมีส่วนร่วมและการพัฒนาความเป็นครูมืออาชัพ (ภาษาอังกฤษ)</t>
  </si>
  <si>
    <t>โครงการแลกเปลี่ยนเรียนรู้ด้านประสบการณ์วิชาชีพครู และศึกษาประวัติศาสตร์ท้องถิ่น ทำนุบำรุงศิลปวัฒนธรรม เพื่อพัฒนาสมรรถนะของนักศึกษาสาขาวิชาคณิตศาสตร์</t>
  </si>
  <si>
    <t xml:space="preserve"> โครงการการจัดการเรียนรู้คณิตศาสตร์ในศตวรรษที่ 21 เพื่อพัฒนาการเป็นนักนวัตกรและนักวิจัยสู่การปฏิบัติการสอนในชั้นเรียน</t>
  </si>
  <si>
    <t xml:space="preserve"> โครงการเสริมสร้างความรัก ความสามัคคี พัฒนาศักยภาพและเสริมสร้างเครือข่ายศิษย์เก่า และศิษย์ปัจจุบัน สำหรับครูคณิตศาสตร์</t>
  </si>
  <si>
    <t>โครงการห้องเรียนสัญจรเพื่อพัฒนาศักยภาพและวิชาการนักศึกษาสาขาวิชาสังคมศึกษา</t>
  </si>
  <si>
    <t>โครงการสืบสาน สร้างสรรค์ประเพณีท้องถิ่นเพื่อพัฒนาคุณลักษณะของนักศึกษาสาขาวิชาสังคมศึกษาตามอัตลักษณ์มหาวิทยาลัยราชภัฏราชนครินทร์</t>
  </si>
  <si>
    <t>โครงการสื่อสร้างสรรค์เพื่อพัฒนาศักยภาพและวิชาการนักศึกษาสาขาวิชาสังคมศึกษา</t>
  </si>
  <si>
    <t>โครงการจิตอาสาเพื่อพัฒนาศักยภาพนักศึกษาครูสาขาสังคมศึกษาโดยการมีปฏิสัมพันธ์กับชุมชนเพื่อพัฒนาคุณลักษณะของนักศึกษาสาขาวิชาสังคมศึกษาตามอัตลักษณ์มหาวิทยาลัยราชภัฏราชนครินทร์</t>
  </si>
  <si>
    <t>โครงการชุมชนชุมใจเพื่อพัฒนาคุณลักษณะของนักศึกษาสาขาวิชาสังคมศึกษาตามอัตลักษณ์มหาวิทยาลัยราชภัฏราชนครินทร์</t>
  </si>
  <si>
    <t>โครงการยกระดับคุณภาพการผลิตบัณฑิตและส่งเสริมสมรรถนะนักศึกษาคณะครุศาสตร์ตามมาตรฐานวิชาชีพครู</t>
  </si>
  <si>
    <t>โครงการพัฒนาอาจารย์สำหรับหลักสูตรประกาศนียบัตรบัณฑิตวิชาชีพครู</t>
  </si>
  <si>
    <t>โครงการพัฒนานักศึกษาตามมาตรฐานวิชาชีพครู สำหรับนักศึกษาหลักสูตรประกาศนียบัตรบัณฑิตวิชาชีพครู</t>
  </si>
  <si>
    <t xml:space="preserve"> โครงการจัดการศึกษาหลักสูตรประกาศนียบัตรบัณฑิตวิชาชีพครู</t>
  </si>
  <si>
    <t xml:space="preserve"> โครงการปฏิบัติการ การพัฒนาบุคลิกภาพ และมนุษยสัมพันธ์ในองค์กรสำหรับนักศึกษาครู</t>
  </si>
  <si>
    <t xml:space="preserve"> โครงการพัฒนาหลักสูตรฐานสมรรถนะร่วมกับเครือข่ายร่วมผลิต ที่สอดคล้องกับความต้องการของตลาดแรงงาน/ท้องถิ่น</t>
  </si>
  <si>
    <t xml:space="preserve"> โครงการพัฒนาศักยภาพนักศึกษาคณะวิทยาการจัดการ</t>
  </si>
  <si>
    <t>โครงการพัฒนาหลักสูตรฐานสมรรถนะร่วมกับเครือข่ายร่วมผลิต ที่สอดคล้องกับความต้องการของสถานประกอบการและท้องถิ่น</t>
  </si>
  <si>
    <t>โครงการพัฒนาหลักสูตร STEM for BCG Model ฝึกอบรมครูในเขต EEC</t>
  </si>
  <si>
    <t>โครงการจัดซื้อครุภัณฑ์สำหรับการเรียนการสอน</t>
  </si>
  <si>
    <t>โครงการพัฒนาบัณฑิตให้มีทักษะตามมาตรฐานและคุณวุฒิอาชีพ มีสมรรถนะตรงตามความต้องการของสถานประกอบการ</t>
  </si>
  <si>
    <t>โครงการจัดซื้อครุภัณฑ์การเรียนการสอนสาขาวิชาวิศวกรรมเครื่องกลยานยนต์</t>
  </si>
  <si>
    <t>โครงการยกระดับทักษะและสมรรถนะการจัดการเรียนการสอนสาขาวิชาวิศวกรรมไฟฟ้า ในศตวรรษที่ 21</t>
  </si>
  <si>
    <t>โครงการพัฒนาทักษะดิจิทัล (Digital Skill)ด้วยเทคโนโลยีปัญญาประดิษฐ์ (AI) สำหรับการจัดการ เรียนการสอนในรายวิชาหมวดวิชาศึกษาทั่วไป</t>
  </si>
  <si>
    <t>โครงการส่งเสริมความสัมพันธ์รวมพลังจิตอาสานักศึกษาสาขาวิชาการศึกษาปฐมวัย นาฏศิลป์ศึกษา และศิลปศึกษา บูรณาการอัตลักษณ์ของมหาวิทยาลัย 'จิตอาสา ใฝ่รู้ สู้งาน' สู่การพัฒนาโรงเรียนในท้องถิ่น</t>
  </si>
  <si>
    <t>โครงการเสริมสร้างสมรรถนะการจัดการเรียนรู้ของนักศึกษาและอาจารย์สาขาวิชาคอมพิวเตอร์ศึกษา</t>
  </si>
  <si>
    <t>โครงการเพิ่มพูนความรู้และทักษะทางศิลปะการแสดง Thailand Soft Power พลังศิลป์ สร้างสรรค์ สร้างสรรค์พลังไทย</t>
  </si>
  <si>
    <t>โครงการบริหารงานและจัดการสาขาวิชาภาษาอังกฤษ</t>
  </si>
  <si>
    <t>โครงการศึกษาดูงานและพัฒนาทักษะวิชาชีพด้านภาษาอังกฤษเพื่อการท่องเที่ยว</t>
  </si>
  <si>
    <t>โครงการปรับพื้นฐานภาษาอังกฤษและเตรียมความพร้อมสำหรับนักศึกษาใหม่</t>
  </si>
  <si>
    <t>โครงการพัฒนาบัณฑิตเพื่อเสริมสร้างสมรรถนะทักษะวิชาชีพและงานบริการโรงแรม</t>
  </si>
  <si>
    <t>โครงการพิธีไหว้ครูนาฏดุริยางคศิลป์ไทย ประจำปีการศึกษา 2567</t>
  </si>
  <si>
    <t>โครงการอบรมเสริมสร้างทักษะองค์ความรู้ด้านสังคมศาสตร์และการสร้างเครือข่ายทางวิชาการพัฒนาสังคม</t>
  </si>
  <si>
    <t>โครงการศึกษาดูงานศาลรัฐธรรมนูญ</t>
  </si>
  <si>
    <t>โครงการนิติศาสตร์สัมพันธ์ ครั้งที่ 11</t>
  </si>
  <si>
    <t>โครงการพัฒนาศักยภาพการจัดการเรียนการสอนสาขาวิชานิติศาสตร์</t>
  </si>
  <si>
    <t>โครงการยกระดับการนำเสนอข้อมูลด้วยปัญญาประดิษฐ์ (AI)</t>
  </si>
  <si>
    <t>โครงการพัฒนาทักษะภาษาและวัฒนธรรมเพื่อการทำงานในองค์กรญี่ปุ่น</t>
  </si>
  <si>
    <t>โครงการพัฒนานักศึกษาระดับบัณฑิตศึกษา</t>
  </si>
  <si>
    <t>โครงการสร้างงานศิลป์เรียนรู้ส่งเสริมทักษะที่จำเป็นในศตวรรษที่ 21</t>
  </si>
  <si>
    <t>โครงการอบรมเชิงปฏิบัติการสร้างสรรค์ผลงานศิลปะในศตวรรษที่ 21</t>
  </si>
  <si>
    <t>โครงการพัฒนาบัณฑิตให้มีทักษะตามมาตรฐานและคุณวุฒิอาชีพมีสมรรถนะตรงตามความต้องการของสถานประกอบการ (FTES)</t>
  </si>
  <si>
    <t>โครงการพัฒนาทักษะสมรรถนะนักศึกษา บริการวิชาการและสร้างการรับรู้ที่มีต่อหลักสูตรวิศวกรรมศาสตรบัณฑิต สาขาวิชาวิศวกรรมการผลิตอัตโนมัติ</t>
  </si>
  <si>
    <t>โครงการพัฒนาศักยภาพนักศึกษาสาขาวิชาวิศวกรรมโลจิสติกส์และกระบวนการ</t>
  </si>
  <si>
    <t>โครงการพัฒนานักศึกษาสาขาวิชาการตลาด</t>
  </si>
  <si>
    <t>โครงการพัฒนาคุณภาพการจัดการเรียนการศึกษาสาขาวิชาการท่องเที่ยวและการโรงแรม</t>
  </si>
  <si>
    <t>โครงการพัฒนาทักษะการเรียนรู้ที่สำคัญสำหรับนักศึกษาสาขาวิชานิเทศศาสตร์ในยุคดิจิทัล</t>
  </si>
  <si>
    <t xml:space="preserve"> โครงการพัฒนาศักยภาพอาจารย์และนักศึกษาหลักสุตรบริหารธุรกิจมหาบัณฑิตเพื่อสร้างสมรรถนะที่เป็นเลิศของทรัพยากรมนุษย์ในศตวรรษที่ 21</t>
  </si>
  <si>
    <t>โครงการยกระดับการจัดการเรียนการสอนด้านนวัตกรรมทางการศึกษาปฐมวัยศึกษาดูงานและแลกเปลี่ยนเรียนรู้ทางวิชาการวิจัยสำหรับอาจารย์และนักศึกษาเพื่อเตรียมความพร้อมสู่ครูปฐมวัยยุคดิจิทัล</t>
  </si>
  <si>
    <t xml:space="preserve"> โครงการยกระดับการจัดการเรียนการสอนและการเป็นนวัตกรตามศาสตร์พระราชาเพื่อส่งเสริมทักษะ Soft Skill และการเรียนรู้ในศตวรรษที่ 21 สู่ครูปฐมวัยยุคดิจิทัลตามหลักปรัชญาเศรษฐกิจพอเพียงเพื่อการพัฒนาชุมชนท้องถิ่นสำหรับอาจารย์และนักศึกษาสาขาวิชาการศึกษาปฐมวัย</t>
  </si>
  <si>
    <t>โครงการอบรมเชิงปฏิบัติการเสริมสร้างทักษะทางวิชาการ เตรียมความพร้อมก่อนสอบใบประกอบวิชาชีพและบริการวิชาการโดยใช้นวัตกรรมระดับการศึกษาขั้นพื้นฐานตามหลักปรัชญาเศรษฐกิจพอเพียงสู่การพัฒนาชุมชนท้องถิ่นในรูปแบบการเรียนรู้ในศตวรรษที่ 21</t>
  </si>
  <si>
    <t>โครงการเตรียมฝึกประสบการณ์วิชาชีพของนักศึกษาสาขาวิชาดนตรีสากล</t>
  </si>
  <si>
    <t>โครงการพัฒนาศักยภาพการจัดการเรียนการสอนของสาขาวิชาการจัดการเพื่อดรองรับการพัฒนาท้องถิ่น</t>
  </si>
  <si>
    <t>โครงการศึกษาดูงานของอาจารย์และนักศึกษา หลักสูตรปรัชญาดุษฎีบัณฑิตสาขาวิชาวิทยาศาสตร์และนวัตกรรมเพื่อการพัฒนา</t>
  </si>
  <si>
    <t>โครงการปรับปรุงหลักสูตรสู่สมรรถนะการเรียนรู้หลักสูตรวิทยาศาสตรมหาบัณฑิตสาขาวิชาวิทยาศาสตร์และนวัตกรรมเพื่อการพัฒนา</t>
  </si>
  <si>
    <t>โครงการการอบรมเชิงปฏิบัติการลดขยะ ผลิตปุ๋ยหมักจากฟางข้าว</t>
  </si>
  <si>
    <t>โครงการอบรมให้ความรู้เกี่ยวกับสหกิจศึกษา และการจัดทำโครงงานสหกิจศึกษา</t>
  </si>
  <si>
    <t>โครงการส่งเสริมการเผยแพร่ผลงานวิชาการด้านคอมพิวเตอร์</t>
  </si>
  <si>
    <t>โครงการเตรียมฝึกประสบการณ์วิชาชีพสำหรับนักศึกษาสาขาวิชาสาธารณสุขศาสตร์</t>
  </si>
  <si>
    <t>โครงการพัฒนาทักษะวิชาชีพนักศึกษาสาขาวิชาอาชีวอนามัญและความปลอดภัย</t>
  </si>
  <si>
    <t>โครงการสัมมนาเชิงปฏิบัติการเสริมทักษะทางด้านเคมีและกระบวนการทางวิทยาศาสตร์</t>
  </si>
  <si>
    <t>โครงการพัฒนาระบบบริหารคณะวิทยาศาสตร์และเทคโนโลยีแบบมีส่วนร่วม</t>
  </si>
  <si>
    <t>โครงการพัฒนาภาวะผู้นำและศักยภาพวิชาการทางรัฐศาสตร์</t>
  </si>
  <si>
    <t>โครงการพัฒนาสิ่งสนับสนุนการเรียนรู้</t>
  </si>
  <si>
    <t>โครงการอบรมปฏิบัติและทดสอบเสริมสร้างความสามารถด้าน Digital Literacy ตามมาตรฐานคุณวุฒิวิชาชีพ</t>
  </si>
  <si>
    <t>โครงการจัดซื้อครุภัณฑ์การเรียนการสอนหลักสูตรวิศวกรรมศาสตรบัณฑิต สาขาวิชาวิศวกรรมการผลิตอัตโนมัติ</t>
  </si>
  <si>
    <t>โครงการจัดซื้อครุภัณฑ์การเรียนการสอนสาขาวิชาวิศวกรรมไฟฟ้า</t>
  </si>
  <si>
    <t>โครงการจัดซื้อครุภัณฑ์การเรียนการสอนสาขาวิชาวิศวกรรมโลจิสติกส์และกระบวนการ</t>
  </si>
  <si>
    <t>โครงการการจัดการเรียนการสอนด้านเทคโนโลยีและวิศวกรรมศาสตร์ เพื่อตอบสนองต่อความต้องการของนักศึกษา</t>
  </si>
  <si>
    <t>โครงการทบทวนปรับแผนยุทธศาสตร์และประกันคุณภาพ EdPEx คณะวิทยาศาสตร์และเทคโนโลยี</t>
  </si>
  <si>
    <t xml:space="preserve"> โครงการบริหารจัดการสำนักงานคณะวิทยาศาสตร์และเทคโนโลยี </t>
  </si>
  <si>
    <t>โครงการจัดซื้อครุภัณฑ์ บำรุงรักษา และเช่าวงจรสื่อสารความเร็วสูง</t>
  </si>
  <si>
    <t>โครงการสนับสนุนจัดการในหน่วยงานให้กับผู้บริหาร อาจารย์ และบุคลากร</t>
  </si>
  <si>
    <t xml:space="preserve">โครงการบริหารจัดการสำนักงานคณะมนุษยศาสตร์และสังคมศาสตร์ </t>
  </si>
  <si>
    <t>โครงการสนับสนุนการบริหารงานกิจการนักศึกษา</t>
  </si>
  <si>
    <t>โครงการบริหารงานพัสดุ</t>
  </si>
  <si>
    <t>โครงการปรับปรุงระบบประปากลุ่มอาคารเรียนภายในพื้นที่ มรร.บางคล้า</t>
  </si>
  <si>
    <t>โครงการจัดซื้อครุภัณฑ์และสิ่งก่อสร้าง</t>
  </si>
  <si>
    <t>โครงการปรับปรุงซ่อมแซมระบบไฟฟ้าและซ่อมแซมสิ่งก่อสร้าง</t>
  </si>
  <si>
    <t>โครงการจัดหาครุภัณฑ์ประกอบห้องเรียนดนตรี</t>
  </si>
  <si>
    <t>โครงการจัดหาครุภัณฑ์ประกอบห้องเรียนวิทยาศาสตร์</t>
  </si>
  <si>
    <t>โครงการจัดหาครุภัณฑ์ประกอบห้องเรียนคอมพิวเตอร์</t>
  </si>
  <si>
    <t>โครงการจัดหาครุภัณฑ์ประกอบห้องเรียนคณิตศาสตร์</t>
  </si>
  <si>
    <t>โครงการบริหารจัดการคณะเทคโนโลยีอุตสาหกรรม</t>
  </si>
  <si>
    <t>โครงการพัฒนาบุคลากรกลาง</t>
  </si>
  <si>
    <t xml:space="preserve"> - ยกระดับขีดความสามารถของบุคลากร ให้มีสมรรถนะ พร้อมรับความเปลี่ยนแปลงและตอบสนองต่อการพัฒนาประเทศ </t>
  </si>
  <si>
    <t>โครงการบริหารจัดการสำนักสำนักงานผู้อำนวยการสำนักวิทยบริการและเทคโนโลยีสารสนเทศ</t>
  </si>
  <si>
    <t>โครงการบริหารจัดการสำนักงานบัณฑิตศึกษา</t>
  </si>
  <si>
    <t>โครงการสนับสนุนการบริหารงานกลาง</t>
  </si>
  <si>
    <t>โครงการบริหารหน่วยงานอาคารสถานที่</t>
  </si>
  <si>
    <t>โครงการค่าประกันของเสียหายให้กับบัณฑิตที่สำเร็จการศึกษาและจ่ายถอนคืนค่าลงทะเบียน</t>
  </si>
  <si>
    <t>โครงการบริหารจัดการหน่วยงานพัสดุ</t>
  </si>
  <si>
    <t>โครงการค่าตอบแทนคณะกรรมการกำหนด TOR/เปิดซอง</t>
  </si>
  <si>
    <t>โครงการค่าสาธารณูปโภคและค่าขนส่งไปรษณีย์ของมหาวิทยาลัย</t>
  </si>
  <si>
    <t>โครงการวัสดุบริหารงานกลาง</t>
  </si>
  <si>
    <t>โครงการปจัดซื้อครุภัณฑ์ และบำรุงรักษาระบบบัญชี 3 มิติ (งบปันส่วนบัณฑิต)</t>
  </si>
  <si>
    <t>โครงการปรับปรุงซ่อมแซมทรัพย์สินของมหาวิทยาลัย</t>
  </si>
  <si>
    <t>โครงการบริหารจัดการสาขาวิชาคณิตศาสตร์และสถิติประยุกต์</t>
  </si>
  <si>
    <t>โครงการจัดซื้อครุภัณฑ์คณะมนุษยศาสตร์และสังคมศาสตร์</t>
  </si>
  <si>
    <t>โครงการบริหารจัดการคณะมนุษยศาสตร์และสังคมศาสตร์ (ร่วมมือกับ ม.จีน)</t>
  </si>
  <si>
    <t>โครงการปรับปรุงเว็บไซต์และขยาย Server เพื่อสำรองข้อมูลของระบบคลังปัญญาดิจิทัล</t>
  </si>
  <si>
    <t>เตรียมการ
โดยใช้ EdPExV</t>
  </si>
  <si>
    <t>1. จำนวนโรงเรียน องค์การปกครองส่วนท้องถิ่น วิสาหกิจชุมชน SMEs เกษตรกร ครัวเรือน หรือผู้ประกอบการในพื้นที่บริการของมหาวิทยาลัย ที่ประสบความสำเร็จอย่างเป็นรูปธรรมจากการสนับสนุนองค์ความรู้จากมหาวิทยาลัย</t>
  </si>
  <si>
    <t>ครุศาสตร์
 มนุษยศาสตร์ฯ
 วิทยาศาสตร์ฯ
 เทคโนโลยีฯ
 วิทยาการจัดการ
 ศูนย์ศิลปะฯ
 สกพ.</t>
  </si>
  <si>
    <t>โครงการพัฒนาคุณภาพชีวิตและยกระดับเศรษฐกิจฐานราก</t>
  </si>
  <si>
    <t>โครงการยกระดับมาตรฐานผลิตภัณฑ์ชุมชนยั่งยืนสู่แพลตฟอร์มออนไลน์</t>
  </si>
  <si>
    <t>ครุศาสตร์
 มนุษยศาสตร์ฯ
 วิทยาศาสตร์ฯ
 เทคโนโลยีฯ
 วิทยาการจัดการ
 สถาบันวิจัยฯ
 ศูนย์ศิลปะฯ
 สกพ.</t>
  </si>
  <si>
    <t>โครงการยกระดับคุณภาพการศึกษาโรงเรียนขนาดเล็ก</t>
  </si>
  <si>
    <t>โครงการศูนย์การเรียนรู้เพื่อการพัฒนาการบริหารจัดการทรัพยากรชุมชนอย่างยั่งยืน</t>
  </si>
  <si>
    <t>โครงการพัฒนาสมรรถนะภาษาอังกฤษเพื่อการยกระดับชุมชนสู่สากล</t>
  </si>
  <si>
    <t>โครงการชุมชนดิจิทัล (Digital Community) เพื่อรองรับสังคมศตวรรษที่ 21</t>
  </si>
  <si>
    <t>โครงการการเพิ่มศักยภาพชุมชน Soft Power บนฐานอัตลักษณ์ศิลปวัฒนธรรมท้องถิ่น</t>
  </si>
  <si>
    <t>ครุศาสตร์
 ศูนย์ภาษาฯ</t>
  </si>
  <si>
    <t>โครงการพัฒนานวัตกรทางการศึกษาเพื่อพัฒนาท้องถิ่นโดยใช้สมรรถนะเป็นฐาน</t>
  </si>
  <si>
    <t>โครงการยกระดับนวัตกรรมชุมชน ด้วยกระบวนการวิศวกรสังคม</t>
  </si>
  <si>
    <t>วิทยาศาสตร์ฯ
 เทคโนโลยีฯ
 ศูนย์ศิลปะฯ
 สกพ.</t>
  </si>
  <si>
    <t>ผู้ช่วยอธิการบดี 
 (ผศ.พรทิพย์)
 มนุษยศาสตร์ฯ
 สถาบันวิจัยฯ
 กองพัฒนานักศึกษา</t>
  </si>
  <si>
    <t>โครงการบูรณาการการจัดการเรียนรู้กับค่ายภาษาอังกฤษสำหรับโรงเรียนในท้องถิ่น</t>
  </si>
  <si>
    <t xml:space="preserve">งบประมาณแผ่นดิน 1,122,300 บาท / งบยุทธศาสตร์ มรภ. 34,317,520 บาท / งบประมาณเงินรายได้  2,396,345 บาท  งบประมาณรวมทั้งสิ้น จำนวน 37,836,165 บาท  14 โครงการ </t>
  </si>
  <si>
    <t xml:space="preserve">งบยุทธศาสตร์ มรภ. 5,333,600 บาท / งบประมาณเงินรายได้ 4,212,474 บาท  งบประมาณรวมทั้งสิ้น จำนวน 9,546,074 บาท  28 โครงการ </t>
  </si>
  <si>
    <t>81.</t>
  </si>
  <si>
    <t>83.</t>
  </si>
  <si>
    <t xml:space="preserve">งบประมาณแผ่นดิน 42,786,800 บาท / งบประมาณเงินรายได้ 13,588,245 บาท  งบประมาณรวมทั้งสิ้น จำนวน 59,679,725 บาท  88 โครงการ  </t>
  </si>
  <si>
    <t xml:space="preserve">3. โครงการยกระดับผลสัมฤทธิ์ทางการศึกษา (NT) ของนักเรียนในโรงเรียนในกลุ่มที่มีคะแนนทดสอบน้อยที่สุดร้อยละ 20 ล่าง </t>
  </si>
  <si>
    <t>4. โครงการสร้างเศรษฐกิจฐานรากตามแนว BCG รองรับการเปลี่ยนแปลงและวิกฤตด้านเศรษฐกิจ และพัฒนาผู้ประกอบการเชื่อมโยงกับการท่องเที่ยว</t>
  </si>
  <si>
    <t>5. โครงการพัฒนาวิสาหกิจชุมชน  SMEs กลุ่มเกษตรกร หรือ ผู้ประกอบการ สร้างเศรษฐกิจฐานรากตามแนว BCG ครอบคลุม ด้านเกษตร อาหาร และสุขภาพ</t>
  </si>
  <si>
    <t xml:space="preserve">6. โครงการยกระดับศักยภาพผู้ประกอบการในกลุ่มอุตสาหกรรมเป้าหมายใน EEC ด้านอิเล็กทรอนิกส์อัจฉริยะ ด้านยานยนต์ไฟฟ้า  </t>
  </si>
  <si>
    <t>7. โครงการพัฒนาผลิตภัณฑ์และผู้ประกอบการจากทุนทางวัฒนธรรมของพื้นที่ด้วยองค์ความรู้ของมหาวิทยาลัย</t>
  </si>
  <si>
    <t>8. โครงการพัฒนาและยกระดับผลิตภัณฑ์ชุมชนที่เป็นอัตลักษณ์ท้องถิ่นตามความต้องการของตลาด (Demand Driven)</t>
  </si>
  <si>
    <t xml:space="preserve">9. โครงการสร้างงานวิจัยและนวัตกรรมแบบบูรณาการที่ตอบสนองและเกิดผลกระทบต่อชุมชนท้องถิ่น </t>
  </si>
  <si>
    <t>10. โครงการพัฒนาระบบและกลไกการทำงานวิจัยและบริการวิชาการที่สามารถเกิดผลกระทบต่อชุมชนท้องถิ่น (SROI)</t>
  </si>
  <si>
    <t xml:space="preserve"> - ทะนุบำรุงศิลปะ และวัฒนธรรม เพื่อสร้างความเข้มแข็ง และสร้างคุณค่าของชุมชน  สู่การจัดการเชิงเศรษฐกิจสร้างสรรค์ และร่วมสมัย </t>
  </si>
  <si>
    <t>ได้รับการจัดอันดับ 
UI Green Metric World University Rankings 
ติดอันดับ 1 ใน 10 
ของกลุ่มมหาวิทยาลัยราชภัฏ</t>
  </si>
  <si>
    <t xml:space="preserve"> - พัฒนาผลิตภัณฑ์ชุมชนที่เป็นอัตลักษณ์ท้องถิ่นตามความต้องการของตลาด (Demand Driven)</t>
  </si>
  <si>
    <t>7. จำนวนผลิตภัณฑ์ที่เกิดจากการใช้ประโยชน์จากทุนวัฒนธรรม 
(ไม่นับซ้ำ)</t>
  </si>
  <si>
    <t xml:space="preserve"> - การพัฒนาหลักสูตรครุศาสตร์ และกระบวนการผลิตบัณฑิตให้มีสมรรถนะตามเกณฑ์มาตรฐาน และสมรรถนะที่เป็นอัตลักษณ์ของมหาวิทยาลัย ที่สอดคล้องกับความต้องการของประเทศ</t>
  </si>
  <si>
    <t>โครงการอบรมเชิงปฏิบัติการและสัมมนาวิจัยในชั้นเรียนเพื่อเสริมสร้างคุณลักษณะอันพึงประสงค์สำหรับนักศึกษาสาขาวิชาวิทยาศาสตร์ทั่วไป</t>
  </si>
  <si>
    <t>โครงการพัฒนาการเรียนการสอนสาขาวิชาอาชีว อนามัยและความปลอดภัยปีงบประมาณ 2568</t>
  </si>
  <si>
    <t>97.</t>
  </si>
  <si>
    <t>101.</t>
  </si>
  <si>
    <t>102.</t>
  </si>
  <si>
    <t xml:space="preserve">งบประมาณแผ่นดิน 337,011,500 บาท / งบประมาณเงินรายได้ 91,438,436 บาท  งบประมาณรวมทั้งสิ้น จำนวน 428,449,936 บาท  103 โครงการ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</si>
</sst>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-* #,##0_-;\-* #,##0_-;_-* &quot;-&quot;??_-;_-@_-"/>
  </numFmts>
  <fonts count="1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sz val="11"/>
      <name val="Helvetica"/>
      <family val="2"/>
    </font>
    <font>
      <sz val="10"/>
      <name val="Arial"/>
      <family val="2"/>
    </font>
    <font>
      <sz val="15"/>
      <name val="TH SarabunPSK"/>
      <family val="2"/>
    </font>
    <font>
      <b/>
      <sz val="15"/>
      <name val="TH SarabunPSK"/>
      <family val="2"/>
    </font>
    <font>
      <sz val="12"/>
      <name val="TH SarabunPSK"/>
      <family val="2"/>
    </font>
    <font>
      <sz val="11"/>
      <name val="Tahoma"/>
      <family val="2"/>
      <charset val="222"/>
      <scheme val="minor"/>
    </font>
    <font>
      <sz val="11"/>
      <name val="TH SarabunPSK"/>
      <family val="2"/>
    </font>
    <font>
      <sz val="14"/>
      <color rgb="FFFF0000"/>
      <name val="TH SarabunPSK"/>
      <family val="2"/>
    </font>
    <font>
      <sz val="14"/>
      <color rgb="FF0070C0"/>
      <name val="TH SarabunPSK"/>
      <family val="2"/>
    </font>
    <font>
      <sz val="14"/>
      <color rgb="FF7030A0"/>
      <name val="TH SarabunPSK"/>
      <family val="2"/>
    </font>
    <font>
      <sz val="14"/>
      <color rgb="FF00B0F0"/>
      <name val="TH SarabunPSK"/>
      <family val="2"/>
    </font>
    <font>
      <sz val="14"/>
      <color rgb="FFFF66FF"/>
      <name val="TH SarabunPSK"/>
      <family val="2"/>
    </font>
    <font>
      <sz val="14"/>
      <color theme="9" tint="-0.499984740745262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7">
    <xf numFmtId="0" fontId="0" fillId="0" borderId="0" xfId="0"/>
    <xf numFmtId="0" fontId="2" fillId="0" borderId="11" xfId="0" applyFont="1" applyBorder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/>
    <xf numFmtId="0" fontId="4" fillId="0" borderId="0" xfId="0" applyFont="1" applyAlignment="1">
      <alignment horizontal="left" vertical="top"/>
    </xf>
    <xf numFmtId="187" fontId="4" fillId="0" borderId="0" xfId="1" applyNumberFormat="1" applyFont="1" applyAlignment="1">
      <alignment horizontal="left" vertical="top"/>
    </xf>
    <xf numFmtId="0" fontId="5" fillId="0" borderId="0" xfId="0" applyFont="1" applyAlignment="1"/>
    <xf numFmtId="187" fontId="2" fillId="0" borderId="1" xfId="1" applyNumberFormat="1" applyFont="1" applyBorder="1" applyAlignment="1"/>
    <xf numFmtId="0" fontId="2" fillId="0" borderId="0" xfId="0" applyFont="1" applyFill="1" applyBorder="1" applyAlignment="1"/>
    <xf numFmtId="0" fontId="2" fillId="0" borderId="1" xfId="0" applyFont="1" applyFill="1" applyBorder="1" applyAlignment="1"/>
    <xf numFmtId="187" fontId="3" fillId="0" borderId="0" xfId="1" applyNumberFormat="1" applyFont="1" applyAlignment="1"/>
    <xf numFmtId="187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187" fontId="2" fillId="0" borderId="5" xfId="1" applyNumberFormat="1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7" xfId="0" applyFont="1" applyFill="1" applyBorder="1"/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187" fontId="2" fillId="0" borderId="0" xfId="1" applyNumberFormat="1" applyFont="1" applyAlignment="1">
      <alignment horizontal="left" vertical="top"/>
    </xf>
    <xf numFmtId="0" fontId="4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11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 wrapText="1"/>
    </xf>
    <xf numFmtId="0" fontId="2" fillId="0" borderId="5" xfId="0" applyFont="1" applyFill="1" applyBorder="1"/>
    <xf numFmtId="0" fontId="2" fillId="0" borderId="6" xfId="0" applyFont="1" applyFill="1" applyBorder="1"/>
    <xf numFmtId="0" fontId="5" fillId="0" borderId="0" xfId="0" applyFont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5" fillId="0" borderId="0" xfId="0" applyFont="1" applyFill="1" applyAlignment="1"/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4" fillId="0" borderId="0" xfId="0" applyFont="1" applyFill="1"/>
    <xf numFmtId="187" fontId="2" fillId="0" borderId="0" xfId="0" applyNumberFormat="1" applyFont="1" applyFill="1"/>
    <xf numFmtId="0" fontId="2" fillId="0" borderId="0" xfId="0" applyFont="1" applyFill="1" applyBorder="1"/>
    <xf numFmtId="187" fontId="2" fillId="0" borderId="0" xfId="1" applyNumberFormat="1" applyFont="1" applyFill="1" applyBorder="1"/>
    <xf numFmtId="43" fontId="2" fillId="0" borderId="0" xfId="0" applyNumberFormat="1" applyFont="1" applyFill="1"/>
    <xf numFmtId="0" fontId="11" fillId="0" borderId="0" xfId="0" applyFont="1"/>
    <xf numFmtId="0" fontId="2" fillId="0" borderId="0" xfId="0" applyFont="1"/>
    <xf numFmtId="187" fontId="2" fillId="0" borderId="11" xfId="1" applyNumberFormat="1" applyFont="1" applyFill="1" applyBorder="1" applyAlignment="1">
      <alignment horizontal="right" vertical="top" wrapText="1"/>
    </xf>
    <xf numFmtId="187" fontId="2" fillId="0" borderId="5" xfId="1" applyNumberFormat="1" applyFont="1" applyFill="1" applyBorder="1" applyAlignment="1">
      <alignment horizontal="right" vertical="top" wrapText="1"/>
    </xf>
    <xf numFmtId="0" fontId="2" fillId="0" borderId="13" xfId="0" applyFont="1" applyFill="1" applyBorder="1" applyAlignment="1">
      <alignment vertical="top"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2" fillId="0" borderId="5" xfId="0" applyFont="1" applyFill="1" applyBorder="1" applyAlignment="1">
      <alignment horizontal="center" vertical="top" wrapText="1"/>
    </xf>
    <xf numFmtId="187" fontId="2" fillId="0" borderId="0" xfId="1" applyNumberFormat="1" applyFont="1" applyFill="1" applyAlignment="1">
      <alignment horizontal="left" vertical="top"/>
    </xf>
    <xf numFmtId="49" fontId="2" fillId="0" borderId="12" xfId="0" applyNumberFormat="1" applyFont="1" applyFill="1" applyBorder="1" applyAlignment="1">
      <alignment horizontal="right" vertical="top" wrapText="1"/>
    </xf>
    <xf numFmtId="49" fontId="2" fillId="0" borderId="6" xfId="0" applyNumberFormat="1" applyFont="1" applyFill="1" applyBorder="1" applyAlignment="1">
      <alignment horizontal="right" vertical="top" wrapText="1"/>
    </xf>
    <xf numFmtId="187" fontId="2" fillId="0" borderId="11" xfId="1" applyNumberFormat="1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187" fontId="2" fillId="0" borderId="11" xfId="1" applyNumberFormat="1" applyFont="1" applyFill="1" applyBorder="1" applyAlignment="1">
      <alignment vertical="top" wrapText="1"/>
    </xf>
    <xf numFmtId="187" fontId="2" fillId="0" borderId="5" xfId="1" applyNumberFormat="1" applyFont="1" applyFill="1" applyBorder="1" applyAlignment="1">
      <alignment vertical="top" wrapText="1"/>
    </xf>
    <xf numFmtId="0" fontId="2" fillId="0" borderId="0" xfId="0" applyFont="1" applyFill="1"/>
    <xf numFmtId="0" fontId="6" fillId="0" borderId="0" xfId="0" applyFont="1" applyFill="1"/>
    <xf numFmtId="49" fontId="8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187" fontId="2" fillId="0" borderId="0" xfId="0" applyNumberFormat="1" applyFont="1" applyFill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43" fontId="10" fillId="0" borderId="0" xfId="0" applyNumberFormat="1" applyFont="1" applyFill="1" applyAlignment="1">
      <alignment horizontal="left" vertical="top"/>
    </xf>
    <xf numFmtId="0" fontId="4" fillId="0" borderId="0" xfId="0" applyFont="1" applyFill="1" applyBorder="1"/>
    <xf numFmtId="187" fontId="4" fillId="0" borderId="0" xfId="0" applyNumberFormat="1" applyFont="1" applyFill="1" applyBorder="1"/>
    <xf numFmtId="187" fontId="2" fillId="0" borderId="0" xfId="0" applyNumberFormat="1" applyFont="1" applyFill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187" fontId="11" fillId="0" borderId="0" xfId="0" applyNumberFormat="1" applyFont="1" applyBorder="1"/>
    <xf numFmtId="187" fontId="8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187" fontId="4" fillId="0" borderId="0" xfId="0" applyNumberFormat="1" applyFont="1" applyFill="1"/>
    <xf numFmtId="187" fontId="2" fillId="0" borderId="0" xfId="1" applyNumberFormat="1" applyFont="1" applyFill="1"/>
    <xf numFmtId="187" fontId="2" fillId="0" borderId="11" xfId="1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right" vertical="top"/>
    </xf>
    <xf numFmtId="187" fontId="2" fillId="0" borderId="5" xfId="1" applyNumberFormat="1" applyFont="1" applyFill="1" applyBorder="1" applyAlignment="1">
      <alignment horizontal="left" vertical="top" wrapText="1"/>
    </xf>
    <xf numFmtId="0" fontId="2" fillId="0" borderId="13" xfId="0" applyFont="1" applyBorder="1"/>
    <xf numFmtId="43" fontId="2" fillId="0" borderId="11" xfId="1" applyFont="1" applyBorder="1" applyAlignment="1">
      <alignment shrinkToFit="1"/>
    </xf>
    <xf numFmtId="187" fontId="11" fillId="0" borderId="0" xfId="0" applyNumberFormat="1" applyFont="1"/>
    <xf numFmtId="43" fontId="2" fillId="0" borderId="11" xfId="1" applyFont="1" applyBorder="1" applyAlignment="1">
      <alignment vertical="top" shrinkToFit="1"/>
    </xf>
    <xf numFmtId="187" fontId="2" fillId="0" borderId="11" xfId="1" applyNumberFormat="1" applyFont="1" applyBorder="1" applyAlignment="1">
      <alignment shrinkToFit="1"/>
    </xf>
    <xf numFmtId="187" fontId="2" fillId="0" borderId="11" xfId="1" applyNumberFormat="1" applyFont="1" applyFill="1" applyBorder="1" applyAlignment="1">
      <alignment horizontal="center" vertical="top" wrapText="1"/>
    </xf>
    <xf numFmtId="187" fontId="2" fillId="0" borderId="5" xfId="1" applyNumberFormat="1" applyFont="1" applyFill="1" applyBorder="1" applyAlignment="1">
      <alignment horizontal="center" vertical="top" wrapText="1"/>
    </xf>
    <xf numFmtId="187" fontId="2" fillId="0" borderId="11" xfId="1" applyNumberFormat="1" applyFont="1" applyFill="1" applyBorder="1"/>
    <xf numFmtId="187" fontId="2" fillId="0" borderId="5" xfId="1" applyNumberFormat="1" applyFont="1" applyFill="1" applyBorder="1"/>
    <xf numFmtId="0" fontId="2" fillId="0" borderId="0" xfId="0" applyFont="1" applyFill="1" applyBorder="1" applyAlignment="1">
      <alignment vertical="top"/>
    </xf>
    <xf numFmtId="187" fontId="2" fillId="0" borderId="0" xfId="0" applyNumberFormat="1" applyFont="1"/>
    <xf numFmtId="0" fontId="2" fillId="0" borderId="7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/>
    </xf>
    <xf numFmtId="0" fontId="11" fillId="0" borderId="0" xfId="0" applyFont="1" applyAlignment="1">
      <alignment vertical="top"/>
    </xf>
    <xf numFmtId="43" fontId="4" fillId="0" borderId="0" xfId="0" applyNumberFormat="1" applyFont="1"/>
    <xf numFmtId="43" fontId="7" fillId="0" borderId="0" xfId="2" applyNumberFormat="1" applyFont="1"/>
    <xf numFmtId="187" fontId="3" fillId="0" borderId="0" xfId="1" applyNumberFormat="1" applyFont="1" applyFill="1"/>
    <xf numFmtId="187" fontId="2" fillId="0" borderId="0" xfId="1" applyNumberFormat="1" applyFont="1"/>
    <xf numFmtId="187" fontId="2" fillId="0" borderId="13" xfId="1" applyNumberFormat="1" applyFont="1" applyFill="1" applyBorder="1" applyAlignment="1">
      <alignment horizontal="center" vertical="top" wrapText="1"/>
    </xf>
    <xf numFmtId="49" fontId="2" fillId="0" borderId="12" xfId="0" applyNumberFormat="1" applyFont="1" applyFill="1" applyBorder="1" applyAlignment="1">
      <alignment horizontal="right" vertical="top"/>
    </xf>
    <xf numFmtId="49" fontId="2" fillId="0" borderId="6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187" fontId="2" fillId="0" borderId="0" xfId="1" applyNumberFormat="1" applyFont="1" applyBorder="1" applyAlignment="1"/>
    <xf numFmtId="0" fontId="2" fillId="0" borderId="0" xfId="0" applyFont="1" applyBorder="1"/>
    <xf numFmtId="0" fontId="2" fillId="0" borderId="5" xfId="0" applyFont="1" applyFill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vertical="top"/>
    </xf>
    <xf numFmtId="0" fontId="4" fillId="0" borderId="0" xfId="0" applyFont="1" applyFill="1" applyAlignment="1">
      <alignment vertical="top" wrapText="1"/>
    </xf>
    <xf numFmtId="187" fontId="4" fillId="0" borderId="0" xfId="1" applyNumberFormat="1" applyFont="1" applyFill="1" applyBorder="1"/>
    <xf numFmtId="187" fontId="2" fillId="0" borderId="13" xfId="1" applyNumberFormat="1" applyFont="1" applyFill="1" applyBorder="1" applyAlignment="1">
      <alignment horizontal="left" vertical="top"/>
    </xf>
    <xf numFmtId="43" fontId="2" fillId="0" borderId="0" xfId="0" applyNumberFormat="1" applyFont="1"/>
    <xf numFmtId="49" fontId="2" fillId="0" borderId="0" xfId="0" applyNumberFormat="1" applyFont="1" applyFill="1" applyBorder="1" applyAlignment="1">
      <alignment horizontal="right" vertical="top"/>
    </xf>
    <xf numFmtId="43" fontId="2" fillId="0" borderId="0" xfId="0" applyNumberFormat="1" applyFont="1" applyFill="1" applyBorder="1"/>
    <xf numFmtId="0" fontId="2" fillId="0" borderId="5" xfId="0" applyFont="1" applyFill="1" applyBorder="1" applyAlignment="1">
      <alignment vertical="top" wrapText="1"/>
    </xf>
    <xf numFmtId="43" fontId="4" fillId="0" borderId="0" xfId="0" applyNumberFormat="1" applyFont="1" applyFill="1"/>
    <xf numFmtId="0" fontId="2" fillId="0" borderId="13" xfId="0" applyFont="1" applyBorder="1" applyAlignment="1">
      <alignment wrapText="1"/>
    </xf>
    <xf numFmtId="187" fontId="2" fillId="0" borderId="11" xfId="1" applyNumberFormat="1" applyFont="1" applyBorder="1" applyAlignment="1">
      <alignment horizontal="left" vertical="top" shrinkToFit="1"/>
    </xf>
    <xf numFmtId="4" fontId="4" fillId="0" borderId="0" xfId="0" applyNumberFormat="1" applyFont="1" applyFill="1" applyBorder="1"/>
    <xf numFmtId="43" fontId="4" fillId="0" borderId="0" xfId="0" applyNumberFormat="1" applyFont="1" applyFill="1" applyBorder="1"/>
    <xf numFmtId="3" fontId="11" fillId="0" borderId="0" xfId="0" applyNumberFormat="1" applyFont="1"/>
    <xf numFmtId="0" fontId="4" fillId="0" borderId="15" xfId="0" applyFont="1" applyFill="1" applyBorder="1"/>
    <xf numFmtId="187" fontId="4" fillId="0" borderId="15" xfId="0" applyNumberFormat="1" applyFont="1" applyFill="1" applyBorder="1"/>
    <xf numFmtId="0" fontId="4" fillId="0" borderId="15" xfId="0" applyFont="1" applyBorder="1"/>
    <xf numFmtId="0" fontId="4" fillId="0" borderId="15" xfId="0" applyFont="1" applyBorder="1" applyAlignment="1">
      <alignment horizontal="right" vertical="center" wrapText="1"/>
    </xf>
    <xf numFmtId="43" fontId="4" fillId="0" borderId="15" xfId="0" applyNumberFormat="1" applyFont="1" applyBorder="1"/>
    <xf numFmtId="0" fontId="12" fillId="0" borderId="0" xfId="0" applyFont="1"/>
    <xf numFmtId="4" fontId="4" fillId="0" borderId="0" xfId="0" applyNumberFormat="1" applyFont="1"/>
    <xf numFmtId="187" fontId="2" fillId="0" borderId="11" xfId="1" applyNumberFormat="1" applyFont="1" applyFill="1" applyBorder="1" applyAlignment="1">
      <alignment vertical="top"/>
    </xf>
    <xf numFmtId="187" fontId="2" fillId="0" borderId="13" xfId="1" applyNumberFormat="1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49" fontId="2" fillId="0" borderId="14" xfId="0" applyNumberFormat="1" applyFont="1" applyFill="1" applyBorder="1" applyAlignment="1">
      <alignment horizontal="right" vertical="top"/>
    </xf>
    <xf numFmtId="0" fontId="2" fillId="0" borderId="1" xfId="0" applyFont="1" applyBorder="1"/>
    <xf numFmtId="187" fontId="2" fillId="0" borderId="11" xfId="1" applyNumberFormat="1" applyFont="1" applyBorder="1" applyAlignment="1">
      <alignment horizontal="center" vertical="top" wrapText="1" shrinkToFit="1"/>
    </xf>
    <xf numFmtId="187" fontId="4" fillId="0" borderId="15" xfId="1" applyNumberFormat="1" applyFont="1" applyFill="1" applyBorder="1"/>
    <xf numFmtId="187" fontId="4" fillId="0" borderId="15" xfId="1" applyNumberFormat="1" applyFont="1" applyBorder="1"/>
    <xf numFmtId="0" fontId="4" fillId="0" borderId="8" xfId="0" applyFont="1" applyFill="1" applyBorder="1"/>
    <xf numFmtId="187" fontId="4" fillId="0" borderId="10" xfId="0" applyNumberFormat="1" applyFont="1" applyFill="1" applyBorder="1"/>
    <xf numFmtId="187" fontId="2" fillId="0" borderId="15" xfId="1" applyNumberFormat="1" applyFont="1" applyFill="1" applyBorder="1"/>
    <xf numFmtId="187" fontId="4" fillId="0" borderId="0" xfId="0" applyNumberFormat="1" applyFont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 wrapText="1"/>
    </xf>
    <xf numFmtId="0" fontId="5" fillId="0" borderId="0" xfId="0" applyFont="1" applyFill="1" applyBorder="1"/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14" fillId="0" borderId="11" xfId="0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187" fontId="13" fillId="0" borderId="11" xfId="1" applyNumberFormat="1" applyFont="1" applyFill="1" applyBorder="1" applyAlignment="1">
      <alignment vertical="top" wrapText="1"/>
    </xf>
    <xf numFmtId="187" fontId="13" fillId="0" borderId="11" xfId="1" applyNumberFormat="1" applyFont="1" applyFill="1" applyBorder="1" applyAlignment="1">
      <alignment horizontal="right" vertical="top" wrapText="1"/>
    </xf>
    <xf numFmtId="0" fontId="15" fillId="0" borderId="13" xfId="0" applyFont="1" applyFill="1" applyBorder="1" applyAlignment="1">
      <alignment horizontal="left" vertical="top" wrapText="1"/>
    </xf>
    <xf numFmtId="187" fontId="15" fillId="0" borderId="11" xfId="1" applyNumberFormat="1" applyFont="1" applyFill="1" applyBorder="1" applyAlignment="1">
      <alignment vertical="top" wrapText="1"/>
    </xf>
    <xf numFmtId="187" fontId="15" fillId="0" borderId="11" xfId="1" applyNumberFormat="1" applyFont="1" applyFill="1" applyBorder="1" applyAlignment="1">
      <alignment horizontal="right" vertical="top" wrapText="1"/>
    </xf>
    <xf numFmtId="187" fontId="15" fillId="0" borderId="11" xfId="1" applyNumberFormat="1" applyFont="1" applyFill="1" applyBorder="1" applyAlignment="1">
      <alignment horizontal="center" vertical="top" wrapText="1"/>
    </xf>
    <xf numFmtId="0" fontId="16" fillId="0" borderId="13" xfId="0" applyFont="1" applyFill="1" applyBorder="1" applyAlignment="1">
      <alignment horizontal="left" vertical="top" wrapText="1"/>
    </xf>
    <xf numFmtId="187" fontId="16" fillId="0" borderId="11" xfId="1" applyNumberFormat="1" applyFont="1" applyFill="1" applyBorder="1" applyAlignment="1">
      <alignment vertical="top" wrapText="1"/>
    </xf>
    <xf numFmtId="187" fontId="16" fillId="0" borderId="11" xfId="1" applyNumberFormat="1" applyFont="1" applyFill="1" applyBorder="1" applyAlignment="1">
      <alignment horizontal="right" vertical="top" wrapText="1"/>
    </xf>
    <xf numFmtId="187" fontId="16" fillId="0" borderId="11" xfId="1" applyNumberFormat="1" applyFont="1" applyFill="1" applyBorder="1" applyAlignment="1">
      <alignment horizontal="center" vertical="top" wrapText="1"/>
    </xf>
    <xf numFmtId="0" fontId="16" fillId="0" borderId="13" xfId="0" applyFont="1" applyFill="1" applyBorder="1" applyAlignment="1">
      <alignment vertical="top" wrapText="1"/>
    </xf>
    <xf numFmtId="187" fontId="16" fillId="0" borderId="11" xfId="1" applyNumberFormat="1" applyFont="1" applyFill="1" applyBorder="1" applyAlignment="1">
      <alignment horizontal="left" vertical="top"/>
    </xf>
    <xf numFmtId="187" fontId="16" fillId="0" borderId="13" xfId="1" applyNumberFormat="1" applyFont="1" applyFill="1" applyBorder="1" applyAlignment="1">
      <alignment horizontal="center" vertical="top" wrapText="1"/>
    </xf>
    <xf numFmtId="187" fontId="2" fillId="0" borderId="13" xfId="1" applyNumberFormat="1" applyFont="1" applyFill="1" applyBorder="1" applyAlignment="1">
      <alignment horizontal="right" vertical="top" wrapText="1"/>
    </xf>
    <xf numFmtId="187" fontId="2" fillId="0" borderId="0" xfId="1" applyNumberFormat="1" applyFont="1" applyBorder="1"/>
    <xf numFmtId="0" fontId="14" fillId="0" borderId="11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vertical="top" wrapText="1"/>
    </xf>
    <xf numFmtId="187" fontId="16" fillId="0" borderId="5" xfId="1" applyNumberFormat="1" applyFont="1" applyFill="1" applyBorder="1" applyAlignment="1">
      <alignment horizontal="left" vertical="top"/>
    </xf>
    <xf numFmtId="187" fontId="16" fillId="0" borderId="7" xfId="1" applyNumberFormat="1" applyFont="1" applyFill="1" applyBorder="1" applyAlignment="1">
      <alignment horizontal="center" vertical="top" wrapText="1"/>
    </xf>
    <xf numFmtId="187" fontId="16" fillId="0" borderId="5" xfId="1" applyNumberFormat="1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vertical="top" wrapText="1"/>
    </xf>
    <xf numFmtId="187" fontId="16" fillId="0" borderId="2" xfId="1" applyNumberFormat="1" applyFont="1" applyFill="1" applyBorder="1" applyAlignment="1">
      <alignment horizontal="left" vertical="top"/>
    </xf>
    <xf numFmtId="187" fontId="16" fillId="0" borderId="2" xfId="1" applyNumberFormat="1" applyFont="1" applyFill="1" applyBorder="1" applyAlignment="1">
      <alignment horizontal="center" vertical="top" wrapText="1"/>
    </xf>
    <xf numFmtId="187" fontId="16" fillId="0" borderId="11" xfId="1" applyNumberFormat="1" applyFont="1" applyFill="1" applyBorder="1" applyAlignment="1">
      <alignment horizontal="left" vertical="top" wrapText="1"/>
    </xf>
    <xf numFmtId="187" fontId="15" fillId="0" borderId="11" xfId="1" applyNumberFormat="1" applyFont="1" applyFill="1" applyBorder="1" applyAlignment="1">
      <alignment horizontal="left" vertical="top" wrapText="1"/>
    </xf>
    <xf numFmtId="187" fontId="15" fillId="0" borderId="2" xfId="1" applyNumberFormat="1" applyFont="1" applyFill="1" applyBorder="1" applyAlignment="1">
      <alignment horizontal="center" vertical="top" wrapText="1"/>
    </xf>
    <xf numFmtId="187" fontId="15" fillId="0" borderId="11" xfId="1" applyNumberFormat="1" applyFont="1" applyFill="1" applyBorder="1" applyAlignment="1">
      <alignment horizontal="left" vertical="top"/>
    </xf>
    <xf numFmtId="187" fontId="16" fillId="0" borderId="11" xfId="1" applyNumberFormat="1" applyFont="1" applyFill="1" applyBorder="1" applyAlignment="1">
      <alignment vertical="top"/>
    </xf>
    <xf numFmtId="187" fontId="16" fillId="0" borderId="5" xfId="1" applyNumberFormat="1" applyFont="1" applyFill="1" applyBorder="1" applyAlignment="1">
      <alignment vertical="top" wrapText="1"/>
    </xf>
    <xf numFmtId="187" fontId="17" fillId="0" borderId="11" xfId="1" applyNumberFormat="1" applyFont="1" applyFill="1" applyBorder="1" applyAlignment="1">
      <alignment horizontal="center" vertical="top" wrapText="1"/>
    </xf>
    <xf numFmtId="187" fontId="16" fillId="0" borderId="11" xfId="1" applyNumberFormat="1" applyFont="1" applyFill="1" applyBorder="1"/>
    <xf numFmtId="0" fontId="16" fillId="0" borderId="7" xfId="0" applyFont="1" applyFill="1" applyBorder="1" applyAlignment="1">
      <alignment horizontal="left" vertical="top" wrapText="1"/>
    </xf>
    <xf numFmtId="187" fontId="16" fillId="0" borderId="5" xfId="1" applyNumberFormat="1" applyFont="1" applyFill="1" applyBorder="1" applyAlignment="1">
      <alignment horizontal="right" vertical="top" wrapText="1"/>
    </xf>
    <xf numFmtId="187" fontId="16" fillId="0" borderId="5" xfId="1" applyNumberFormat="1" applyFont="1" applyFill="1" applyBorder="1" applyAlignment="1">
      <alignment horizontal="left" vertical="top" wrapText="1"/>
    </xf>
    <xf numFmtId="0" fontId="16" fillId="0" borderId="13" xfId="0" applyFont="1" applyBorder="1" applyAlignment="1">
      <alignment vertical="top" wrapText="1"/>
    </xf>
    <xf numFmtId="187" fontId="13" fillId="0" borderId="11" xfId="1" applyNumberFormat="1" applyFont="1" applyFill="1" applyBorder="1" applyAlignment="1">
      <alignment horizontal="center" vertical="top" wrapText="1"/>
    </xf>
    <xf numFmtId="0" fontId="18" fillId="0" borderId="13" xfId="0" applyFont="1" applyFill="1" applyBorder="1" applyAlignment="1">
      <alignment horizontal="left" vertical="top" wrapText="1"/>
    </xf>
    <xf numFmtId="187" fontId="18" fillId="0" borderId="11" xfId="1" applyNumberFormat="1" applyFont="1" applyFill="1" applyBorder="1" applyAlignment="1">
      <alignment vertical="top" wrapText="1"/>
    </xf>
    <xf numFmtId="187" fontId="18" fillId="0" borderId="11" xfId="1" applyNumberFormat="1" applyFont="1" applyFill="1" applyBorder="1" applyAlignment="1">
      <alignment horizontal="right" vertical="top" wrapText="1"/>
    </xf>
    <xf numFmtId="187" fontId="18" fillId="0" borderId="11" xfId="1" applyNumberFormat="1" applyFont="1" applyFill="1" applyBorder="1" applyAlignment="1">
      <alignment horizontal="center" vertical="top" wrapText="1"/>
    </xf>
    <xf numFmtId="0" fontId="18" fillId="0" borderId="13" xfId="0" applyFont="1" applyFill="1" applyBorder="1" applyAlignment="1">
      <alignment vertical="top" wrapText="1"/>
    </xf>
    <xf numFmtId="187" fontId="18" fillId="0" borderId="11" xfId="1" applyNumberFormat="1" applyFont="1" applyFill="1" applyBorder="1" applyAlignment="1">
      <alignment horizontal="left" vertical="top"/>
    </xf>
    <xf numFmtId="187" fontId="18" fillId="0" borderId="13" xfId="1" applyNumberFormat="1" applyFont="1" applyFill="1" applyBorder="1" applyAlignment="1">
      <alignment horizontal="center" vertical="top" wrapText="1"/>
    </xf>
    <xf numFmtId="187" fontId="18" fillId="0" borderId="2" xfId="1" applyNumberFormat="1" applyFont="1" applyFill="1" applyBorder="1" applyAlignment="1">
      <alignment horizontal="center" vertical="top" wrapText="1"/>
    </xf>
    <xf numFmtId="43" fontId="18" fillId="0" borderId="0" xfId="0" applyNumberFormat="1" applyFont="1" applyFill="1"/>
    <xf numFmtId="43" fontId="11" fillId="0" borderId="0" xfId="0" applyNumberFormat="1" applyFont="1"/>
    <xf numFmtId="0" fontId="2" fillId="0" borderId="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8" fillId="0" borderId="7" xfId="0" applyFont="1" applyFill="1" applyBorder="1" applyAlignment="1">
      <alignment horizontal="left" vertical="top" wrapText="1"/>
    </xf>
    <xf numFmtId="187" fontId="18" fillId="0" borderId="5" xfId="1" applyNumberFormat="1" applyFont="1" applyFill="1" applyBorder="1" applyAlignment="1">
      <alignment vertical="top" wrapText="1"/>
    </xf>
    <xf numFmtId="187" fontId="18" fillId="0" borderId="5" xfId="1" applyNumberFormat="1" applyFont="1" applyFill="1" applyBorder="1" applyAlignment="1">
      <alignment horizontal="right" vertical="top" wrapText="1"/>
    </xf>
    <xf numFmtId="187" fontId="18" fillId="0" borderId="5" xfId="1" applyNumberFormat="1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left" vertical="top" wrapText="1"/>
    </xf>
    <xf numFmtId="187" fontId="15" fillId="0" borderId="5" xfId="1" applyNumberFormat="1" applyFont="1" applyFill="1" applyBorder="1" applyAlignment="1">
      <alignment vertical="top" wrapText="1"/>
    </xf>
    <xf numFmtId="187" fontId="15" fillId="0" borderId="5" xfId="1" applyNumberFormat="1" applyFont="1" applyFill="1" applyBorder="1" applyAlignment="1">
      <alignment horizontal="right" vertical="top" wrapText="1"/>
    </xf>
    <xf numFmtId="187" fontId="15" fillId="0" borderId="5" xfId="1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187" fontId="2" fillId="0" borderId="7" xfId="1" applyNumberFormat="1" applyFont="1" applyFill="1" applyBorder="1" applyAlignment="1">
      <alignment horizontal="left" vertical="top"/>
    </xf>
    <xf numFmtId="187" fontId="2" fillId="0" borderId="7" xfId="1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wrapText="1"/>
    </xf>
    <xf numFmtId="187" fontId="15" fillId="0" borderId="5" xfId="1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187" fontId="16" fillId="0" borderId="2" xfId="1" applyNumberFormat="1" applyFont="1" applyFill="1" applyBorder="1" applyAlignment="1">
      <alignment vertical="top" wrapText="1"/>
    </xf>
    <xf numFmtId="187" fontId="16" fillId="0" borderId="2" xfId="1" applyNumberFormat="1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87" fontId="3" fillId="0" borderId="2" xfId="1" applyNumberFormat="1" applyFont="1" applyFill="1" applyBorder="1" applyAlignment="1">
      <alignment horizontal="center" vertical="center" wrapText="1"/>
    </xf>
    <xf numFmtId="187" fontId="3" fillId="0" borderId="5" xfId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7" fontId="3" fillId="0" borderId="2" xfId="1" applyNumberFormat="1" applyFont="1" applyBorder="1" applyAlignment="1">
      <alignment horizontal="center" vertical="center" wrapText="1"/>
    </xf>
    <xf numFmtId="187" fontId="3" fillId="0" borderId="5" xfId="1" applyNumberFormat="1" applyFont="1" applyBorder="1" applyAlignment="1">
      <alignment horizontal="center" vertical="center"/>
    </xf>
    <xf numFmtId="187" fontId="3" fillId="0" borderId="5" xfId="1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</cellXfs>
  <cellStyles count="6">
    <cellStyle name="Comma" xfId="1" builtinId="3"/>
    <cellStyle name="Comma 2" xfId="3"/>
    <cellStyle name="Normal" xfId="0" builtinId="0"/>
    <cellStyle name="Normal 2" xfId="2"/>
    <cellStyle name="จุลภาค 2" xfId="4"/>
    <cellStyle name="สกุลเงิน 2" xfId="5"/>
  </cellStyles>
  <dxfs count="0"/>
  <tableStyles count="0" defaultTableStyle="TableStyleMedium2" defaultPivotStyle="PivotStyleLight16"/>
  <colors>
    <mruColors>
      <color rgb="FFFF66FF"/>
      <color rgb="FFFF7D7D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tabSelected="1" zoomScaleNormal="100" zoomScalePageLayoutView="85" workbookViewId="0">
      <selection activeCell="A8" sqref="A8"/>
    </sheetView>
  </sheetViews>
  <sheetFormatPr defaultColWidth="9" defaultRowHeight="18.75" x14ac:dyDescent="0.3"/>
  <cols>
    <col min="1" max="1" width="23" style="56" customWidth="1"/>
    <col min="2" max="2" width="7.875" style="22" customWidth="1"/>
    <col min="3" max="3" width="20" style="56" customWidth="1"/>
    <col min="4" max="4" width="26.5" style="56" customWidth="1"/>
    <col min="5" max="5" width="4.375" style="56" customWidth="1"/>
    <col min="6" max="6" width="30" style="56" customWidth="1"/>
    <col min="7" max="7" width="13.875" style="48" customWidth="1"/>
    <col min="8" max="8" width="10.375" style="22" customWidth="1"/>
    <col min="9" max="9" width="12.625" style="106" customWidth="1"/>
    <col min="10" max="10" width="14.625" style="56" hidden="1" customWidth="1"/>
    <col min="11" max="11" width="12.875" style="56" hidden="1" customWidth="1"/>
    <col min="12" max="13" width="13.125" style="56" hidden="1" customWidth="1"/>
    <col min="14" max="14" width="13.125" style="56" customWidth="1"/>
    <col min="15" max="15" width="12.25" style="56" customWidth="1"/>
    <col min="16" max="16" width="12" style="56" customWidth="1"/>
    <col min="17" max="17" width="12" style="56" bestFit="1" customWidth="1"/>
    <col min="18" max="18" width="13.125" style="56" customWidth="1"/>
    <col min="19" max="16384" width="9" style="56"/>
  </cols>
  <sheetData>
    <row r="1" spans="1:18" s="34" customFormat="1" ht="21" x14ac:dyDescent="0.35">
      <c r="A1" s="238" t="s">
        <v>338</v>
      </c>
      <c r="B1" s="238"/>
      <c r="C1" s="238"/>
      <c r="D1" s="238"/>
      <c r="E1" s="238"/>
      <c r="F1" s="238"/>
      <c r="G1" s="238"/>
      <c r="H1" s="238"/>
      <c r="I1" s="147"/>
    </row>
    <row r="2" spans="1:18" s="34" customFormat="1" ht="21" x14ac:dyDescent="0.35">
      <c r="A2" s="239" t="s">
        <v>5</v>
      </c>
      <c r="B2" s="239"/>
      <c r="C2" s="239"/>
      <c r="D2" s="239"/>
      <c r="E2" s="239"/>
      <c r="F2" s="239"/>
      <c r="G2" s="239"/>
      <c r="H2" s="239"/>
      <c r="I2" s="148"/>
    </row>
    <row r="3" spans="1:18" s="34" customFormat="1" ht="21" x14ac:dyDescent="0.35">
      <c r="A3" s="57"/>
      <c r="B3" s="148"/>
      <c r="C3" s="148"/>
      <c r="D3" s="148"/>
      <c r="E3" s="148"/>
      <c r="F3" s="148"/>
      <c r="G3" s="148"/>
      <c r="H3" s="148"/>
      <c r="I3" s="148"/>
    </row>
    <row r="4" spans="1:18" s="34" customFormat="1" ht="21" x14ac:dyDescent="0.35">
      <c r="A4" s="32" t="s">
        <v>339</v>
      </c>
      <c r="B4" s="32"/>
      <c r="C4" s="32"/>
      <c r="D4" s="32"/>
      <c r="E4" s="32"/>
      <c r="F4" s="32"/>
      <c r="G4" s="32"/>
      <c r="H4" s="32"/>
      <c r="I4" s="148"/>
      <c r="J4" s="75"/>
    </row>
    <row r="5" spans="1:18" s="34" customFormat="1" ht="21" x14ac:dyDescent="0.35">
      <c r="A5" s="33" t="s">
        <v>31</v>
      </c>
      <c r="B5" s="33"/>
      <c r="C5" s="33"/>
      <c r="D5" s="33"/>
      <c r="E5" s="33"/>
      <c r="F5" s="33"/>
      <c r="G5" s="33"/>
      <c r="H5" s="33"/>
      <c r="I5" s="103"/>
      <c r="J5" s="75"/>
      <c r="Q5" s="75"/>
    </row>
    <row r="6" spans="1:18" s="34" customFormat="1" ht="21" x14ac:dyDescent="0.35">
      <c r="A6" s="250" t="s">
        <v>30</v>
      </c>
      <c r="B6" s="250"/>
      <c r="C6" s="237" t="s">
        <v>29</v>
      </c>
      <c r="D6" s="237"/>
      <c r="E6" s="237"/>
      <c r="F6" s="237"/>
      <c r="G6" s="237"/>
      <c r="H6" s="237"/>
      <c r="I6" s="237"/>
      <c r="J6" s="75"/>
      <c r="K6" s="75"/>
      <c r="P6" s="75"/>
    </row>
    <row r="7" spans="1:18" s="34" customFormat="1" ht="21" x14ac:dyDescent="0.35">
      <c r="A7" s="251"/>
      <c r="B7" s="251"/>
      <c r="C7" s="237" t="s">
        <v>32</v>
      </c>
      <c r="D7" s="237"/>
      <c r="E7" s="237"/>
      <c r="F7" s="237"/>
      <c r="G7" s="237"/>
      <c r="H7" s="237"/>
      <c r="I7" s="150"/>
      <c r="K7" s="75"/>
      <c r="P7" s="75"/>
    </row>
    <row r="8" spans="1:18" s="34" customFormat="1" ht="21" x14ac:dyDescent="0.35">
      <c r="A8" s="150"/>
      <c r="B8" s="150"/>
      <c r="C8" s="237" t="s">
        <v>341</v>
      </c>
      <c r="D8" s="237"/>
      <c r="E8" s="237"/>
      <c r="F8" s="237"/>
      <c r="G8" s="237"/>
      <c r="H8" s="237"/>
      <c r="I8" s="237"/>
      <c r="K8" s="75"/>
      <c r="P8" s="75"/>
    </row>
    <row r="9" spans="1:18" s="34" customFormat="1" ht="21" x14ac:dyDescent="0.35">
      <c r="A9" s="150"/>
      <c r="B9" s="150"/>
      <c r="C9" s="237" t="s">
        <v>342</v>
      </c>
      <c r="D9" s="237"/>
      <c r="E9" s="237"/>
      <c r="F9" s="237"/>
      <c r="G9" s="237"/>
      <c r="H9" s="237"/>
      <c r="I9" s="150"/>
      <c r="K9" s="75"/>
      <c r="P9" s="75"/>
    </row>
    <row r="10" spans="1:18" s="34" customFormat="1" ht="21" x14ac:dyDescent="0.35">
      <c r="A10" s="31" t="s">
        <v>33</v>
      </c>
      <c r="B10" s="31"/>
      <c r="C10" s="31"/>
      <c r="D10" s="31"/>
      <c r="E10" s="31"/>
      <c r="F10" s="31"/>
      <c r="G10" s="31"/>
      <c r="H10" s="31"/>
      <c r="I10" s="104"/>
      <c r="J10" s="120" t="e">
        <f>SUM(H15:H61,#REF!,H63:H67)</f>
        <v>#REF!</v>
      </c>
      <c r="K10" s="120"/>
      <c r="L10" s="120"/>
      <c r="M10" s="96"/>
      <c r="N10" s="120"/>
      <c r="O10" s="75"/>
      <c r="P10" s="75"/>
    </row>
    <row r="11" spans="1:18" x14ac:dyDescent="0.3">
      <c r="A11" s="9" t="s">
        <v>542</v>
      </c>
      <c r="B11" s="9"/>
      <c r="C11" s="9"/>
      <c r="D11" s="8"/>
      <c r="E11" s="8"/>
      <c r="F11" s="8"/>
      <c r="H11" s="9"/>
      <c r="I11" s="105"/>
      <c r="J11" s="56">
        <v>2</v>
      </c>
      <c r="K11" s="76">
        <v>5</v>
      </c>
      <c r="L11" s="76">
        <v>7</v>
      </c>
      <c r="M11" s="35">
        <f>SUM(J11:L11)</f>
        <v>14</v>
      </c>
      <c r="N11" s="76"/>
      <c r="O11" s="76"/>
      <c r="P11" s="76"/>
    </row>
    <row r="12" spans="1:18" x14ac:dyDescent="0.3">
      <c r="A12" s="240" t="s">
        <v>0</v>
      </c>
      <c r="B12" s="242" t="s">
        <v>372</v>
      </c>
      <c r="C12" s="242" t="s">
        <v>1</v>
      </c>
      <c r="D12" s="242" t="s">
        <v>104</v>
      </c>
      <c r="E12" s="246" t="s">
        <v>103</v>
      </c>
      <c r="F12" s="247"/>
      <c r="G12" s="244" t="s">
        <v>2</v>
      </c>
      <c r="H12" s="242" t="s">
        <v>4</v>
      </c>
      <c r="I12" s="242" t="s">
        <v>92</v>
      </c>
      <c r="J12" s="56" t="s">
        <v>87</v>
      </c>
      <c r="K12" s="35" t="s">
        <v>88</v>
      </c>
      <c r="L12" s="35" t="s">
        <v>89</v>
      </c>
      <c r="M12" s="35" t="s">
        <v>90</v>
      </c>
      <c r="N12" s="35"/>
      <c r="O12" s="35"/>
      <c r="P12" s="35"/>
      <c r="Q12" s="35"/>
      <c r="R12" s="35"/>
    </row>
    <row r="13" spans="1:18" x14ac:dyDescent="0.3">
      <c r="A13" s="241"/>
      <c r="B13" s="243"/>
      <c r="C13" s="243"/>
      <c r="D13" s="243"/>
      <c r="E13" s="248"/>
      <c r="F13" s="249"/>
      <c r="G13" s="245"/>
      <c r="H13" s="243"/>
      <c r="I13" s="243"/>
      <c r="J13" s="38">
        <f>SUM(H29:H31)</f>
        <v>1122300</v>
      </c>
      <c r="K13" s="38">
        <f>SUM(H32:H38,H55)</f>
        <v>2396345</v>
      </c>
      <c r="L13" s="209">
        <f>SUM(H15:H27)</f>
        <v>34317520</v>
      </c>
      <c r="M13" s="38">
        <f>SUM(J13:L13)</f>
        <v>37836165</v>
      </c>
      <c r="N13" s="35"/>
      <c r="O13" s="35"/>
      <c r="P13" s="35"/>
      <c r="Q13" s="76"/>
      <c r="R13" s="35"/>
    </row>
    <row r="14" spans="1:18" x14ac:dyDescent="0.3">
      <c r="A14" s="234" t="s">
        <v>109</v>
      </c>
      <c r="B14" s="235"/>
      <c r="C14" s="235"/>
      <c r="D14" s="235"/>
      <c r="E14" s="235"/>
      <c r="F14" s="235"/>
      <c r="G14" s="235"/>
      <c r="H14" s="235"/>
      <c r="I14" s="236"/>
      <c r="K14" s="35"/>
      <c r="L14" s="35"/>
      <c r="M14" s="35"/>
      <c r="N14" s="35"/>
      <c r="P14" s="35"/>
      <c r="Q14" s="35"/>
    </row>
    <row r="15" spans="1:18" ht="150" x14ac:dyDescent="0.3">
      <c r="A15" s="155" t="s">
        <v>526</v>
      </c>
      <c r="B15" s="156" t="s">
        <v>343</v>
      </c>
      <c r="C15" s="155" t="s">
        <v>112</v>
      </c>
      <c r="D15" s="155" t="s">
        <v>355</v>
      </c>
      <c r="E15" s="49" t="s">
        <v>6</v>
      </c>
      <c r="F15" s="201" t="s">
        <v>528</v>
      </c>
      <c r="G15" s="202" t="s">
        <v>527</v>
      </c>
      <c r="H15" s="203">
        <v>10016320</v>
      </c>
      <c r="I15" s="208" t="s">
        <v>95</v>
      </c>
      <c r="K15" s="35"/>
      <c r="L15" s="76"/>
      <c r="M15" s="35"/>
      <c r="N15" s="76"/>
      <c r="P15" s="35"/>
      <c r="Q15" s="35"/>
    </row>
    <row r="16" spans="1:18" x14ac:dyDescent="0.3">
      <c r="A16" s="179"/>
      <c r="B16" s="180"/>
      <c r="C16" s="179"/>
      <c r="D16" s="179"/>
      <c r="E16" s="49"/>
      <c r="F16" s="163"/>
      <c r="G16" s="164"/>
      <c r="H16" s="165"/>
      <c r="I16" s="200"/>
      <c r="K16" s="35"/>
      <c r="L16" s="76"/>
      <c r="M16" s="35"/>
      <c r="N16" s="76"/>
      <c r="P16" s="35"/>
      <c r="Q16" s="35"/>
    </row>
    <row r="17" spans="1:17" ht="150" x14ac:dyDescent="0.3">
      <c r="A17" s="110"/>
      <c r="B17" s="47"/>
      <c r="C17" s="110"/>
      <c r="D17" s="110"/>
      <c r="E17" s="50" t="s">
        <v>7</v>
      </c>
      <c r="F17" s="215" t="s">
        <v>529</v>
      </c>
      <c r="G17" s="216" t="s">
        <v>530</v>
      </c>
      <c r="H17" s="217">
        <v>5400000</v>
      </c>
      <c r="I17" s="218" t="s">
        <v>95</v>
      </c>
      <c r="K17" s="35"/>
      <c r="L17" s="76"/>
      <c r="M17" s="35"/>
      <c r="N17" s="76"/>
      <c r="P17" s="35"/>
      <c r="Q17" s="35"/>
    </row>
    <row r="18" spans="1:17" x14ac:dyDescent="0.3">
      <c r="A18" s="155"/>
      <c r="B18" s="156"/>
      <c r="C18" s="155"/>
      <c r="D18" s="155"/>
      <c r="E18" s="49"/>
      <c r="F18" s="163"/>
      <c r="G18" s="164"/>
      <c r="H18" s="165"/>
      <c r="I18" s="200"/>
      <c r="K18" s="35"/>
      <c r="L18" s="76"/>
      <c r="M18" s="35"/>
      <c r="N18" s="76"/>
      <c r="P18" s="35"/>
      <c r="Q18" s="35"/>
    </row>
    <row r="19" spans="1:17" ht="37.5" x14ac:dyDescent="0.3">
      <c r="A19" s="155"/>
      <c r="B19" s="156"/>
      <c r="C19" s="155"/>
      <c r="D19" s="155"/>
      <c r="E19" s="49" t="s">
        <v>8</v>
      </c>
      <c r="F19" s="201" t="s">
        <v>531</v>
      </c>
      <c r="G19" s="202" t="s">
        <v>44</v>
      </c>
      <c r="H19" s="203">
        <v>1855000</v>
      </c>
      <c r="I19" s="204" t="s">
        <v>95</v>
      </c>
      <c r="K19" s="35"/>
      <c r="L19" s="76"/>
      <c r="M19" s="35"/>
      <c r="N19" s="76"/>
      <c r="P19" s="35"/>
      <c r="Q19" s="35"/>
    </row>
    <row r="20" spans="1:17" x14ac:dyDescent="0.3">
      <c r="A20" s="155"/>
      <c r="B20" s="156"/>
      <c r="C20" s="155"/>
      <c r="D20" s="155"/>
      <c r="E20" s="49"/>
      <c r="F20" s="163"/>
      <c r="G20" s="164"/>
      <c r="H20" s="165"/>
      <c r="I20" s="200"/>
      <c r="K20" s="35"/>
      <c r="L20" s="76"/>
      <c r="M20" s="35"/>
      <c r="N20" s="76"/>
      <c r="P20" s="35"/>
      <c r="Q20" s="35"/>
    </row>
    <row r="21" spans="1:17" ht="75" x14ac:dyDescent="0.3">
      <c r="A21" s="155"/>
      <c r="B21" s="156"/>
      <c r="C21" s="155"/>
      <c r="D21" s="155"/>
      <c r="E21" s="49" t="s">
        <v>9</v>
      </c>
      <c r="F21" s="201" t="s">
        <v>532</v>
      </c>
      <c r="G21" s="202" t="s">
        <v>539</v>
      </c>
      <c r="H21" s="203">
        <v>3236200</v>
      </c>
      <c r="I21" s="204" t="s">
        <v>95</v>
      </c>
      <c r="K21" s="35"/>
      <c r="L21" s="76"/>
      <c r="M21" s="35"/>
      <c r="N21" s="76"/>
      <c r="P21" s="35"/>
      <c r="Q21" s="35"/>
    </row>
    <row r="22" spans="1:17" x14ac:dyDescent="0.3">
      <c r="A22" s="155"/>
      <c r="B22" s="156"/>
      <c r="C22" s="155"/>
      <c r="D22" s="155"/>
      <c r="E22" s="49"/>
      <c r="F22" s="163"/>
      <c r="G22" s="164"/>
      <c r="H22" s="165"/>
      <c r="I22" s="200"/>
      <c r="K22" s="35"/>
      <c r="L22" s="76"/>
      <c r="M22" s="35"/>
      <c r="N22" s="76"/>
      <c r="P22" s="35"/>
      <c r="Q22" s="35"/>
    </row>
    <row r="23" spans="1:17" ht="37.5" x14ac:dyDescent="0.3">
      <c r="A23" s="155"/>
      <c r="B23" s="156"/>
      <c r="C23" s="155"/>
      <c r="D23" s="155"/>
      <c r="E23" s="49" t="s">
        <v>10</v>
      </c>
      <c r="F23" s="201" t="s">
        <v>533</v>
      </c>
      <c r="G23" s="202" t="s">
        <v>536</v>
      </c>
      <c r="H23" s="203">
        <v>1060000</v>
      </c>
      <c r="I23" s="204" t="s">
        <v>95</v>
      </c>
      <c r="K23" s="35"/>
      <c r="L23" s="76"/>
      <c r="M23" s="35"/>
      <c r="N23" s="76"/>
      <c r="P23" s="35"/>
      <c r="Q23" s="35"/>
    </row>
    <row r="24" spans="1:17" x14ac:dyDescent="0.3">
      <c r="A24" s="155"/>
      <c r="B24" s="156"/>
      <c r="C24" s="155"/>
      <c r="D24" s="155"/>
      <c r="E24" s="49"/>
      <c r="F24" s="163"/>
      <c r="G24" s="164"/>
      <c r="H24" s="165"/>
      <c r="I24" s="200"/>
      <c r="K24" s="35"/>
      <c r="L24" s="76"/>
      <c r="M24" s="35"/>
      <c r="N24" s="76"/>
      <c r="P24" s="35"/>
      <c r="Q24" s="35"/>
    </row>
    <row r="25" spans="1:17" ht="37.5" x14ac:dyDescent="0.3">
      <c r="A25" s="155"/>
      <c r="B25" s="156"/>
      <c r="C25" s="155"/>
      <c r="D25" s="155"/>
      <c r="E25" s="49" t="s">
        <v>11</v>
      </c>
      <c r="F25" s="201" t="s">
        <v>534</v>
      </c>
      <c r="G25" s="202" t="s">
        <v>74</v>
      </c>
      <c r="H25" s="203">
        <v>750000</v>
      </c>
      <c r="I25" s="204" t="s">
        <v>95</v>
      </c>
      <c r="K25" s="35"/>
      <c r="L25" s="76"/>
      <c r="M25" s="35"/>
      <c r="N25" s="76"/>
      <c r="P25" s="35"/>
      <c r="Q25" s="35"/>
    </row>
    <row r="26" spans="1:17" x14ac:dyDescent="0.3">
      <c r="A26" s="155"/>
      <c r="B26" s="156"/>
      <c r="C26" s="155"/>
      <c r="D26" s="155"/>
      <c r="E26" s="49"/>
      <c r="F26" s="163"/>
      <c r="G26" s="164"/>
      <c r="H26" s="165"/>
      <c r="I26" s="200"/>
      <c r="K26" s="35"/>
      <c r="L26" s="76"/>
      <c r="M26" s="35"/>
      <c r="N26" s="76"/>
      <c r="P26" s="35"/>
      <c r="Q26" s="35"/>
    </row>
    <row r="27" spans="1:17" ht="93.75" x14ac:dyDescent="0.3">
      <c r="A27" s="155"/>
      <c r="B27" s="156"/>
      <c r="C27" s="155"/>
      <c r="D27" s="155"/>
      <c r="E27" s="49" t="s">
        <v>12</v>
      </c>
      <c r="F27" s="201" t="s">
        <v>535</v>
      </c>
      <c r="G27" s="202" t="s">
        <v>540</v>
      </c>
      <c r="H27" s="203">
        <v>12000000</v>
      </c>
      <c r="I27" s="204" t="s">
        <v>95</v>
      </c>
      <c r="K27" s="35"/>
      <c r="L27" s="76"/>
      <c r="M27" s="35"/>
      <c r="N27" s="76"/>
      <c r="P27" s="35"/>
      <c r="Q27" s="35"/>
    </row>
    <row r="28" spans="1:17" x14ac:dyDescent="0.3">
      <c r="A28" s="179"/>
      <c r="B28" s="180"/>
      <c r="C28" s="179"/>
      <c r="D28" s="179"/>
      <c r="E28" s="49"/>
      <c r="F28" s="163"/>
      <c r="G28" s="164"/>
      <c r="H28" s="165"/>
      <c r="I28" s="200"/>
      <c r="K28" s="35"/>
      <c r="L28" s="76"/>
      <c r="M28" s="35"/>
      <c r="N28" s="76"/>
      <c r="P28" s="35"/>
      <c r="Q28" s="35"/>
    </row>
    <row r="29" spans="1:17" ht="37.5" x14ac:dyDescent="0.3">
      <c r="A29" s="155"/>
      <c r="B29" s="156"/>
      <c r="C29" s="155"/>
      <c r="D29" s="155"/>
      <c r="E29" s="49" t="s">
        <v>13</v>
      </c>
      <c r="F29" s="166" t="s">
        <v>402</v>
      </c>
      <c r="G29" s="167" t="s">
        <v>403</v>
      </c>
      <c r="H29" s="168">
        <v>100000</v>
      </c>
      <c r="I29" s="169" t="s">
        <v>94</v>
      </c>
      <c r="K29" s="35"/>
      <c r="L29" s="76"/>
      <c r="M29" s="35"/>
      <c r="N29" s="76"/>
      <c r="P29" s="35"/>
      <c r="Q29" s="35"/>
    </row>
    <row r="30" spans="1:17" x14ac:dyDescent="0.3">
      <c r="A30" s="155"/>
      <c r="B30" s="156"/>
      <c r="C30" s="155"/>
      <c r="D30" s="155"/>
      <c r="E30" s="49"/>
      <c r="F30" s="52"/>
      <c r="G30" s="54"/>
      <c r="H30" s="41"/>
      <c r="I30" s="87"/>
      <c r="J30" s="35"/>
      <c r="K30" s="35"/>
      <c r="L30" s="35"/>
      <c r="M30" s="35"/>
      <c r="N30" s="35"/>
      <c r="P30" s="35"/>
      <c r="Q30" s="35"/>
    </row>
    <row r="31" spans="1:17" ht="93.75" x14ac:dyDescent="0.3">
      <c r="A31" s="110" t="s">
        <v>344</v>
      </c>
      <c r="B31" s="47" t="s">
        <v>116</v>
      </c>
      <c r="C31" s="110"/>
      <c r="D31" s="110" t="s">
        <v>356</v>
      </c>
      <c r="E31" s="50" t="s">
        <v>14</v>
      </c>
      <c r="F31" s="219" t="s">
        <v>404</v>
      </c>
      <c r="G31" s="220" t="s">
        <v>43</v>
      </c>
      <c r="H31" s="221">
        <v>1022300</v>
      </c>
      <c r="I31" s="222" t="s">
        <v>94</v>
      </c>
      <c r="L31" s="76"/>
      <c r="M31" s="76"/>
      <c r="N31" s="76"/>
    </row>
    <row r="32" spans="1:17" ht="37.5" x14ac:dyDescent="0.3">
      <c r="A32" s="155"/>
      <c r="B32" s="156"/>
      <c r="C32" s="155"/>
      <c r="D32" s="155"/>
      <c r="E32" s="49" t="s">
        <v>15</v>
      </c>
      <c r="F32" s="170" t="s">
        <v>279</v>
      </c>
      <c r="G32" s="171" t="s">
        <v>44</v>
      </c>
      <c r="H32" s="172">
        <v>18465</v>
      </c>
      <c r="I32" s="173" t="s">
        <v>93</v>
      </c>
      <c r="L32" s="76"/>
      <c r="M32" s="76"/>
      <c r="N32" s="76"/>
    </row>
    <row r="33" spans="1:14" x14ac:dyDescent="0.3">
      <c r="A33" s="155"/>
      <c r="B33" s="156"/>
      <c r="C33" s="155"/>
      <c r="D33" s="155"/>
      <c r="E33" s="49"/>
      <c r="F33" s="170"/>
      <c r="G33" s="171"/>
      <c r="H33" s="172"/>
      <c r="I33" s="173"/>
      <c r="L33" s="76"/>
      <c r="M33" s="76"/>
      <c r="N33" s="76"/>
    </row>
    <row r="34" spans="1:14" ht="37.5" x14ac:dyDescent="0.3">
      <c r="A34" s="155"/>
      <c r="B34" s="156"/>
      <c r="C34" s="155"/>
      <c r="D34" s="155"/>
      <c r="E34" s="49" t="s">
        <v>16</v>
      </c>
      <c r="F34" s="170" t="s">
        <v>541</v>
      </c>
      <c r="G34" s="171" t="s">
        <v>44</v>
      </c>
      <c r="H34" s="172">
        <v>28000</v>
      </c>
      <c r="I34" s="173" t="s">
        <v>93</v>
      </c>
      <c r="L34" s="76"/>
      <c r="M34" s="76"/>
      <c r="N34" s="76"/>
    </row>
    <row r="35" spans="1:14" x14ac:dyDescent="0.3">
      <c r="A35" s="155"/>
      <c r="B35" s="156"/>
      <c r="C35" s="155"/>
      <c r="D35" s="155"/>
      <c r="E35" s="49"/>
      <c r="F35" s="170"/>
      <c r="G35" s="171"/>
      <c r="H35" s="172"/>
      <c r="I35" s="173"/>
      <c r="L35" s="76"/>
      <c r="M35" s="76"/>
      <c r="N35" s="76"/>
    </row>
    <row r="36" spans="1:14" x14ac:dyDescent="0.3">
      <c r="A36" s="155"/>
      <c r="B36" s="156"/>
      <c r="C36" s="155"/>
      <c r="D36" s="155"/>
      <c r="E36" s="49" t="s">
        <v>17</v>
      </c>
      <c r="F36" s="170" t="s">
        <v>405</v>
      </c>
      <c r="G36" s="171" t="s">
        <v>406</v>
      </c>
      <c r="H36" s="172">
        <v>5080</v>
      </c>
      <c r="I36" s="173" t="s">
        <v>93</v>
      </c>
      <c r="L36" s="76"/>
      <c r="M36" s="76"/>
      <c r="N36" s="76"/>
    </row>
    <row r="37" spans="1:14" x14ac:dyDescent="0.3">
      <c r="A37" s="155"/>
      <c r="B37" s="156"/>
      <c r="C37" s="155"/>
      <c r="D37" s="155"/>
      <c r="E37" s="49"/>
      <c r="F37" s="170"/>
      <c r="G37" s="171"/>
      <c r="H37" s="172"/>
      <c r="I37" s="173"/>
      <c r="L37" s="76"/>
      <c r="M37" s="76"/>
      <c r="N37" s="76"/>
    </row>
    <row r="38" spans="1:14" ht="56.25" x14ac:dyDescent="0.3">
      <c r="A38" s="155"/>
      <c r="B38" s="156"/>
      <c r="C38" s="155"/>
      <c r="D38" s="155"/>
      <c r="E38" s="49" t="s">
        <v>18</v>
      </c>
      <c r="F38" s="170" t="s">
        <v>407</v>
      </c>
      <c r="G38" s="171" t="s">
        <v>403</v>
      </c>
      <c r="H38" s="172">
        <v>33500</v>
      </c>
      <c r="I38" s="173" t="s">
        <v>93</v>
      </c>
      <c r="L38" s="76"/>
      <c r="M38" s="76"/>
      <c r="N38" s="76"/>
    </row>
    <row r="39" spans="1:14" x14ac:dyDescent="0.3">
      <c r="A39" s="155"/>
      <c r="B39" s="156"/>
      <c r="C39" s="155"/>
      <c r="D39" s="155"/>
      <c r="E39" s="49"/>
      <c r="F39" s="52"/>
      <c r="G39" s="54"/>
      <c r="H39" s="41"/>
      <c r="I39" s="87"/>
      <c r="L39" s="76"/>
      <c r="M39" s="76"/>
      <c r="N39" s="76"/>
    </row>
    <row r="40" spans="1:14" ht="112.5" x14ac:dyDescent="0.3">
      <c r="A40" s="155" t="s">
        <v>346</v>
      </c>
      <c r="B40" s="156" t="s">
        <v>345</v>
      </c>
      <c r="C40" s="155"/>
      <c r="D40" s="155" t="s">
        <v>547</v>
      </c>
      <c r="E40" s="49"/>
      <c r="F40" s="52"/>
      <c r="G40" s="54"/>
      <c r="H40" s="41"/>
      <c r="I40" s="87"/>
      <c r="L40" s="76"/>
      <c r="M40" s="76"/>
      <c r="N40" s="76"/>
    </row>
    <row r="41" spans="1:14" x14ac:dyDescent="0.3">
      <c r="A41" s="155"/>
      <c r="B41" s="156"/>
      <c r="C41" s="155"/>
      <c r="D41" s="155"/>
      <c r="E41" s="49"/>
      <c r="F41" s="52"/>
      <c r="G41" s="54"/>
      <c r="H41" s="41"/>
      <c r="I41" s="87"/>
      <c r="L41" s="76"/>
      <c r="M41" s="76"/>
      <c r="N41" s="76"/>
    </row>
    <row r="42" spans="1:14" ht="75" x14ac:dyDescent="0.3">
      <c r="A42" s="155" t="s">
        <v>347</v>
      </c>
      <c r="B42" s="156" t="s">
        <v>348</v>
      </c>
      <c r="C42" s="155"/>
      <c r="D42" s="155" t="s">
        <v>548</v>
      </c>
      <c r="E42" s="49"/>
      <c r="F42" s="52"/>
      <c r="G42" s="54"/>
      <c r="H42" s="41"/>
      <c r="I42" s="87"/>
      <c r="L42" s="76"/>
      <c r="M42" s="76"/>
      <c r="N42" s="76"/>
    </row>
    <row r="43" spans="1:14" x14ac:dyDescent="0.3">
      <c r="A43" s="155"/>
      <c r="B43" s="156"/>
      <c r="C43" s="155"/>
      <c r="D43" s="155"/>
      <c r="E43" s="49"/>
      <c r="F43" s="52"/>
      <c r="G43" s="54"/>
      <c r="H43" s="41"/>
      <c r="I43" s="87"/>
      <c r="L43" s="76"/>
      <c r="M43" s="76"/>
      <c r="N43" s="76"/>
    </row>
    <row r="44" spans="1:14" ht="93.75" x14ac:dyDescent="0.3">
      <c r="A44" s="155" t="s">
        <v>349</v>
      </c>
      <c r="B44" s="156" t="s">
        <v>348</v>
      </c>
      <c r="C44" s="155"/>
      <c r="D44" s="155" t="s">
        <v>549</v>
      </c>
      <c r="E44" s="49"/>
      <c r="F44" s="52"/>
      <c r="G44" s="54"/>
      <c r="H44" s="41"/>
      <c r="I44" s="87"/>
      <c r="L44" s="76"/>
      <c r="M44" s="76"/>
      <c r="N44" s="76"/>
    </row>
    <row r="45" spans="1:14" x14ac:dyDescent="0.3">
      <c r="A45" s="110"/>
      <c r="B45" s="47"/>
      <c r="C45" s="110"/>
      <c r="D45" s="110"/>
      <c r="E45" s="50"/>
      <c r="F45" s="53"/>
      <c r="G45" s="55"/>
      <c r="H45" s="42"/>
      <c r="I45" s="88"/>
      <c r="L45" s="76"/>
      <c r="M45" s="76"/>
      <c r="N45" s="76"/>
    </row>
    <row r="46" spans="1:14" ht="75" x14ac:dyDescent="0.3">
      <c r="A46" s="155" t="s">
        <v>350</v>
      </c>
      <c r="B46" s="156" t="s">
        <v>266</v>
      </c>
      <c r="C46" s="155"/>
      <c r="D46" s="155" t="s">
        <v>550</v>
      </c>
      <c r="E46" s="49"/>
      <c r="F46" s="52"/>
      <c r="G46" s="54"/>
      <c r="H46" s="41"/>
      <c r="I46" s="87"/>
      <c r="L46" s="76"/>
      <c r="M46" s="76"/>
      <c r="N46" s="76"/>
    </row>
    <row r="47" spans="1:14" x14ac:dyDescent="0.3">
      <c r="A47" s="155"/>
      <c r="B47" s="156"/>
      <c r="C47" s="155"/>
      <c r="D47" s="155"/>
      <c r="E47" s="49"/>
      <c r="F47" s="52"/>
      <c r="G47" s="54"/>
      <c r="H47" s="41"/>
      <c r="I47" s="87"/>
      <c r="L47" s="76"/>
      <c r="M47" s="76"/>
      <c r="N47" s="76"/>
    </row>
    <row r="48" spans="1:14" ht="56.25" x14ac:dyDescent="0.3">
      <c r="A48" s="213" t="s">
        <v>558</v>
      </c>
      <c r="B48" s="156" t="s">
        <v>351</v>
      </c>
      <c r="C48" s="155"/>
      <c r="D48" s="155" t="s">
        <v>551</v>
      </c>
      <c r="E48" s="49"/>
      <c r="F48" s="43"/>
      <c r="G48" s="54"/>
      <c r="H48" s="51"/>
      <c r="I48" s="87"/>
      <c r="L48" s="76"/>
      <c r="M48" s="76"/>
      <c r="N48" s="76"/>
    </row>
    <row r="49" spans="1:17" x14ac:dyDescent="0.3">
      <c r="A49" s="162"/>
      <c r="B49" s="161"/>
      <c r="C49" s="135"/>
      <c r="D49" s="135"/>
      <c r="E49" s="49"/>
      <c r="F49" s="43"/>
      <c r="G49" s="54"/>
      <c r="H49" s="51"/>
      <c r="I49" s="87"/>
      <c r="L49" s="76"/>
      <c r="M49" s="76"/>
      <c r="N49" s="76"/>
    </row>
    <row r="50" spans="1:17" x14ac:dyDescent="0.3">
      <c r="A50" s="234" t="s">
        <v>34</v>
      </c>
      <c r="B50" s="235"/>
      <c r="C50" s="235"/>
      <c r="D50" s="235"/>
      <c r="E50" s="235"/>
      <c r="F50" s="235"/>
      <c r="G50" s="235"/>
      <c r="H50" s="235"/>
      <c r="I50" s="236"/>
      <c r="L50" s="76"/>
      <c r="M50" s="76"/>
      <c r="N50" s="76"/>
    </row>
    <row r="51" spans="1:17" ht="75" x14ac:dyDescent="0.3">
      <c r="A51" s="155" t="s">
        <v>352</v>
      </c>
      <c r="B51" s="156" t="s">
        <v>353</v>
      </c>
      <c r="C51" s="211" t="s">
        <v>557</v>
      </c>
      <c r="D51" s="211" t="s">
        <v>552</v>
      </c>
      <c r="E51" s="49"/>
      <c r="F51" s="52"/>
      <c r="G51" s="54"/>
      <c r="H51" s="41"/>
      <c r="I51" s="87"/>
      <c r="J51" s="35"/>
      <c r="K51" s="35"/>
      <c r="L51" s="35"/>
      <c r="M51" s="35"/>
      <c r="N51" s="35"/>
      <c r="P51" s="35"/>
      <c r="Q51" s="35"/>
    </row>
    <row r="52" spans="1:17" x14ac:dyDescent="0.3">
      <c r="A52" s="212"/>
      <c r="B52" s="156"/>
      <c r="C52" s="155"/>
      <c r="D52" s="155"/>
      <c r="E52" s="49"/>
      <c r="F52" s="52"/>
      <c r="G52" s="54"/>
      <c r="H52" s="41"/>
      <c r="I52" s="87"/>
      <c r="J52" s="35"/>
      <c r="K52" s="35"/>
      <c r="L52" s="35"/>
      <c r="M52" s="35"/>
      <c r="N52" s="35"/>
      <c r="P52" s="35"/>
      <c r="Q52" s="35"/>
    </row>
    <row r="53" spans="1:17" ht="56.25" x14ac:dyDescent="0.3">
      <c r="A53" s="213" t="s">
        <v>354</v>
      </c>
      <c r="B53" s="156" t="s">
        <v>353</v>
      </c>
      <c r="C53" s="155"/>
      <c r="D53" s="155" t="s">
        <v>553</v>
      </c>
      <c r="E53" s="49"/>
      <c r="F53" s="52"/>
      <c r="G53" s="54"/>
      <c r="H53" s="41"/>
      <c r="I53" s="87"/>
      <c r="J53" s="35"/>
      <c r="K53" s="35"/>
      <c r="L53" s="35"/>
      <c r="M53" s="35"/>
      <c r="N53" s="35"/>
      <c r="P53" s="35"/>
      <c r="Q53" s="35"/>
    </row>
    <row r="54" spans="1:17" x14ac:dyDescent="0.3">
      <c r="A54" s="213"/>
      <c r="B54" s="156"/>
      <c r="C54" s="155"/>
      <c r="D54" s="155"/>
      <c r="E54" s="49"/>
      <c r="F54" s="52"/>
      <c r="G54" s="54"/>
      <c r="H54" s="41"/>
      <c r="I54" s="87"/>
      <c r="J54" s="35"/>
      <c r="K54" s="35"/>
      <c r="L54" s="35"/>
      <c r="M54" s="35"/>
      <c r="N54" s="35"/>
      <c r="P54" s="35"/>
      <c r="Q54" s="35"/>
    </row>
    <row r="55" spans="1:17" ht="93.75" x14ac:dyDescent="0.3">
      <c r="A55" s="155" t="s">
        <v>111</v>
      </c>
      <c r="B55" s="156" t="s">
        <v>357</v>
      </c>
      <c r="C55" s="155"/>
      <c r="D55" s="155" t="s">
        <v>554</v>
      </c>
      <c r="E55" s="49" t="s">
        <v>19</v>
      </c>
      <c r="F55" s="170" t="s">
        <v>408</v>
      </c>
      <c r="G55" s="171" t="s">
        <v>75</v>
      </c>
      <c r="H55" s="172">
        <v>2311300</v>
      </c>
      <c r="I55" s="173" t="s">
        <v>93</v>
      </c>
      <c r="L55" s="76"/>
      <c r="M55" s="76"/>
      <c r="N55" s="76"/>
      <c r="O55" s="35"/>
      <c r="P55" s="35"/>
    </row>
    <row r="56" spans="1:17" x14ac:dyDescent="0.3">
      <c r="A56" s="155"/>
      <c r="B56" s="156"/>
      <c r="C56" s="155"/>
      <c r="D56" s="155"/>
      <c r="E56" s="49"/>
      <c r="F56" s="52"/>
      <c r="G56" s="54"/>
      <c r="H56" s="41"/>
      <c r="I56" s="87"/>
      <c r="L56" s="76"/>
      <c r="M56" s="76"/>
      <c r="N56" s="76"/>
      <c r="O56" s="35"/>
      <c r="P56" s="35"/>
    </row>
    <row r="57" spans="1:17" ht="56.25" x14ac:dyDescent="0.3">
      <c r="A57" s="155" t="s">
        <v>110</v>
      </c>
      <c r="B57" s="156" t="s">
        <v>358</v>
      </c>
      <c r="C57" s="155"/>
      <c r="D57" s="155" t="s">
        <v>360</v>
      </c>
      <c r="E57" s="49"/>
      <c r="F57" s="52"/>
      <c r="G57" s="54"/>
      <c r="H57" s="41"/>
      <c r="I57" s="87"/>
      <c r="L57" s="76"/>
      <c r="M57" s="76"/>
      <c r="N57" s="76"/>
      <c r="O57" s="35"/>
      <c r="P57" s="35"/>
    </row>
    <row r="58" spans="1:17" x14ac:dyDescent="0.3">
      <c r="A58" s="110"/>
      <c r="B58" s="47"/>
      <c r="C58" s="110"/>
      <c r="D58" s="110"/>
      <c r="E58" s="50"/>
      <c r="F58" s="53"/>
      <c r="G58" s="55"/>
      <c r="H58" s="42"/>
      <c r="I58" s="88"/>
      <c r="L58" s="76"/>
      <c r="M58" s="76"/>
      <c r="N58" s="76"/>
      <c r="O58" s="35"/>
      <c r="P58" s="35"/>
    </row>
    <row r="59" spans="1:17" ht="56.25" x14ac:dyDescent="0.3">
      <c r="A59" s="155" t="s">
        <v>359</v>
      </c>
      <c r="B59" s="156" t="s">
        <v>361</v>
      </c>
      <c r="C59" s="155"/>
      <c r="D59" s="155"/>
      <c r="E59" s="49"/>
      <c r="F59" s="52"/>
      <c r="G59" s="54"/>
      <c r="H59" s="41"/>
      <c r="I59" s="87"/>
      <c r="L59" s="76"/>
      <c r="M59" s="76"/>
      <c r="N59" s="76"/>
      <c r="O59" s="35"/>
      <c r="P59" s="35"/>
    </row>
    <row r="60" spans="1:17" x14ac:dyDescent="0.3">
      <c r="A60" s="135"/>
      <c r="B60" s="136"/>
      <c r="C60" s="135"/>
      <c r="D60" s="135"/>
      <c r="E60" s="49"/>
      <c r="F60" s="52"/>
      <c r="G60" s="54"/>
      <c r="H60" s="41"/>
      <c r="I60" s="87"/>
      <c r="L60" s="76"/>
      <c r="M60" s="76"/>
      <c r="N60" s="76"/>
      <c r="O60" s="35"/>
      <c r="P60" s="35"/>
    </row>
    <row r="61" spans="1:17" x14ac:dyDescent="0.3">
      <c r="A61" s="110"/>
      <c r="B61" s="47"/>
      <c r="C61" s="110"/>
      <c r="D61" s="110"/>
      <c r="E61" s="50"/>
      <c r="F61" s="53"/>
      <c r="G61" s="55"/>
      <c r="H61" s="42"/>
      <c r="I61" s="88"/>
      <c r="L61" s="76"/>
      <c r="M61" s="76"/>
      <c r="N61" s="76"/>
    </row>
    <row r="62" spans="1:17" x14ac:dyDescent="0.3">
      <c r="A62" s="234" t="s">
        <v>35</v>
      </c>
      <c r="B62" s="235"/>
      <c r="C62" s="235"/>
      <c r="D62" s="235"/>
      <c r="E62" s="235"/>
      <c r="F62" s="235"/>
      <c r="G62" s="235"/>
      <c r="H62" s="235"/>
      <c r="I62" s="236"/>
      <c r="L62" s="76"/>
      <c r="M62" s="76"/>
      <c r="N62" s="76"/>
    </row>
    <row r="63" spans="1:17" ht="112.5" x14ac:dyDescent="0.3">
      <c r="A63" s="155" t="s">
        <v>362</v>
      </c>
      <c r="B63" s="156" t="s">
        <v>363</v>
      </c>
      <c r="C63" s="155" t="s">
        <v>555</v>
      </c>
      <c r="D63" s="155" t="s">
        <v>366</v>
      </c>
      <c r="E63" s="49"/>
      <c r="F63" s="52"/>
      <c r="G63" s="54"/>
      <c r="H63" s="41"/>
      <c r="I63" s="87"/>
      <c r="L63" s="76"/>
      <c r="M63" s="76"/>
      <c r="N63" s="76"/>
    </row>
    <row r="64" spans="1:17" x14ac:dyDescent="0.3">
      <c r="A64" s="155"/>
      <c r="B64" s="156"/>
      <c r="C64" s="155"/>
      <c r="D64" s="155"/>
      <c r="E64" s="49"/>
      <c r="F64" s="52"/>
      <c r="G64" s="54"/>
      <c r="H64" s="41"/>
      <c r="I64" s="87"/>
      <c r="L64" s="76"/>
      <c r="M64" s="76"/>
      <c r="N64" s="76"/>
    </row>
    <row r="65" spans="1:14" ht="56.25" x14ac:dyDescent="0.3">
      <c r="A65" s="155" t="s">
        <v>364</v>
      </c>
      <c r="B65" s="156" t="s">
        <v>365</v>
      </c>
      <c r="C65" s="155"/>
      <c r="D65" s="155" t="s">
        <v>367</v>
      </c>
      <c r="E65" s="49"/>
      <c r="F65" s="52"/>
      <c r="G65" s="54"/>
      <c r="H65" s="41"/>
      <c r="I65" s="87"/>
      <c r="L65" s="76"/>
      <c r="M65" s="76"/>
      <c r="N65" s="76"/>
    </row>
    <row r="66" spans="1:14" x14ac:dyDescent="0.3">
      <c r="A66" s="155"/>
      <c r="B66" s="156"/>
      <c r="C66" s="155"/>
      <c r="D66" s="155"/>
      <c r="E66" s="49"/>
      <c r="F66" s="52"/>
      <c r="G66" s="54"/>
      <c r="H66" s="41"/>
      <c r="I66" s="87"/>
      <c r="L66" s="76"/>
      <c r="M66" s="76"/>
      <c r="N66" s="76"/>
    </row>
    <row r="67" spans="1:14" ht="37.5" x14ac:dyDescent="0.3">
      <c r="A67" s="155"/>
      <c r="B67" s="156"/>
      <c r="C67" s="155"/>
      <c r="D67" s="155" t="s">
        <v>368</v>
      </c>
      <c r="E67" s="49"/>
      <c r="F67" s="52"/>
      <c r="G67" s="54"/>
      <c r="H67" s="41"/>
      <c r="I67" s="87"/>
      <c r="L67" s="76"/>
      <c r="M67" s="76"/>
      <c r="N67" s="76"/>
    </row>
    <row r="68" spans="1:14" x14ac:dyDescent="0.3">
      <c r="A68" s="155"/>
      <c r="B68" s="156"/>
      <c r="C68" s="155"/>
      <c r="D68" s="155"/>
      <c r="E68" s="49"/>
      <c r="F68" s="52"/>
      <c r="G68" s="54"/>
      <c r="H68" s="41"/>
      <c r="I68" s="87"/>
      <c r="L68" s="76"/>
      <c r="M68" s="76"/>
      <c r="N68" s="76"/>
    </row>
    <row r="69" spans="1:14" x14ac:dyDescent="0.3">
      <c r="A69" s="155"/>
      <c r="B69" s="156"/>
      <c r="C69" s="155"/>
      <c r="D69" s="155"/>
      <c r="E69" s="49"/>
      <c r="F69" s="52"/>
      <c r="G69" s="54"/>
      <c r="H69" s="41"/>
      <c r="I69" s="87"/>
      <c r="L69" s="76"/>
      <c r="M69" s="76"/>
      <c r="N69" s="76"/>
    </row>
    <row r="70" spans="1:14" x14ac:dyDescent="0.3">
      <c r="A70" s="155"/>
      <c r="B70" s="156"/>
      <c r="C70" s="155"/>
      <c r="D70" s="155"/>
      <c r="E70" s="49"/>
      <c r="F70" s="52"/>
      <c r="G70" s="54"/>
      <c r="H70" s="41"/>
      <c r="I70" s="87"/>
      <c r="L70" s="76"/>
      <c r="M70" s="76"/>
      <c r="N70" s="76"/>
    </row>
    <row r="71" spans="1:14" x14ac:dyDescent="0.3">
      <c r="A71" s="25"/>
      <c r="B71" s="15"/>
      <c r="C71" s="25"/>
      <c r="D71" s="25"/>
      <c r="E71" s="26"/>
      <c r="F71" s="16"/>
      <c r="G71" s="14"/>
      <c r="H71" s="15"/>
      <c r="I71" s="107"/>
    </row>
  </sheetData>
  <mergeCells count="19">
    <mergeCell ref="C9:H9"/>
    <mergeCell ref="C6:I6"/>
    <mergeCell ref="I12:I13"/>
    <mergeCell ref="A14:I14"/>
    <mergeCell ref="A62:I62"/>
    <mergeCell ref="C8:I8"/>
    <mergeCell ref="A50:I50"/>
    <mergeCell ref="A1:H1"/>
    <mergeCell ref="A2:H2"/>
    <mergeCell ref="A12:A13"/>
    <mergeCell ref="C12:C13"/>
    <mergeCell ref="D12:D13"/>
    <mergeCell ref="G12:G13"/>
    <mergeCell ref="B12:B13"/>
    <mergeCell ref="E12:F13"/>
    <mergeCell ref="A6:B6"/>
    <mergeCell ref="A7:B7"/>
    <mergeCell ref="C7:H7"/>
    <mergeCell ref="H12:H13"/>
  </mergeCells>
  <pageMargins left="0.39370078740157483" right="3.937007874015748E-2" top="0.59055118110236227" bottom="0.23622047244094491" header="0.31496062992125984" footer="0.15748031496062992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topLeftCell="A55" zoomScaleNormal="100" workbookViewId="0">
      <selection activeCell="D39" sqref="D39"/>
    </sheetView>
  </sheetViews>
  <sheetFormatPr defaultColWidth="9.125" defaultRowHeight="18.75" x14ac:dyDescent="0.3"/>
  <cols>
    <col min="1" max="1" width="22.375" style="40" customWidth="1"/>
    <col min="2" max="2" width="7.875" style="21" customWidth="1"/>
    <col min="3" max="3" width="20" style="40" customWidth="1"/>
    <col min="4" max="4" width="26.25" style="40" customWidth="1"/>
    <col min="5" max="5" width="4.375" style="40" customWidth="1"/>
    <col min="6" max="6" width="30.375" style="40" customWidth="1"/>
    <col min="7" max="7" width="13.875" style="19" customWidth="1"/>
    <col min="8" max="8" width="10.375" style="19" customWidth="1"/>
    <col min="9" max="9" width="12.625" style="19" customWidth="1"/>
    <col min="10" max="10" width="14" style="40" hidden="1" customWidth="1"/>
    <col min="11" max="11" width="12" style="40" hidden="1" customWidth="1"/>
    <col min="12" max="12" width="12.25" style="40" hidden="1" customWidth="1"/>
    <col min="13" max="13" width="10.875" style="40" hidden="1" customWidth="1"/>
    <col min="14" max="14" width="11.875" style="40" customWidth="1"/>
    <col min="15" max="15" width="14.875" style="40" customWidth="1"/>
    <col min="16" max="16" width="11.75" style="40" customWidth="1"/>
    <col min="17" max="16384" width="9.125" style="40"/>
  </cols>
  <sheetData>
    <row r="1" spans="1:18" s="20" customFormat="1" ht="21" x14ac:dyDescent="0.35">
      <c r="A1" s="255" t="s">
        <v>338</v>
      </c>
      <c r="B1" s="255"/>
      <c r="C1" s="255"/>
      <c r="D1" s="255"/>
      <c r="E1" s="255"/>
      <c r="F1" s="255"/>
      <c r="G1" s="255"/>
      <c r="H1" s="255"/>
      <c r="I1" s="151"/>
    </row>
    <row r="2" spans="1:18" s="20" customFormat="1" ht="21" x14ac:dyDescent="0.35">
      <c r="A2" s="256" t="s">
        <v>5</v>
      </c>
      <c r="B2" s="256"/>
      <c r="C2" s="256"/>
      <c r="D2" s="256"/>
      <c r="E2" s="256"/>
      <c r="F2" s="256"/>
      <c r="G2" s="256"/>
      <c r="H2" s="256"/>
      <c r="I2" s="152"/>
    </row>
    <row r="3" spans="1:18" s="20" customFormat="1" ht="21" x14ac:dyDescent="0.35">
      <c r="A3" s="152"/>
      <c r="B3" s="152"/>
      <c r="C3" s="152"/>
      <c r="D3" s="152"/>
      <c r="E3" s="152"/>
      <c r="F3" s="152"/>
      <c r="G3" s="152"/>
      <c r="H3" s="11"/>
      <c r="I3" s="11"/>
    </row>
    <row r="4" spans="1:18" s="20" customFormat="1" ht="21" x14ac:dyDescent="0.35">
      <c r="A4" s="160" t="s">
        <v>340</v>
      </c>
      <c r="B4" s="12"/>
      <c r="C4" s="12"/>
      <c r="D4" s="12"/>
      <c r="E4" s="12"/>
      <c r="F4" s="12"/>
      <c r="G4" s="12"/>
      <c r="H4" s="12"/>
      <c r="I4" s="12"/>
    </row>
    <row r="5" spans="1:18" s="20" customFormat="1" ht="21" x14ac:dyDescent="0.35">
      <c r="A5" s="13" t="s">
        <v>36</v>
      </c>
      <c r="B5" s="13"/>
      <c r="C5" s="13"/>
      <c r="D5" s="13"/>
      <c r="E5" s="13"/>
      <c r="F5" s="13"/>
      <c r="G5" s="13"/>
      <c r="H5" s="13"/>
      <c r="I5" s="13"/>
    </row>
    <row r="6" spans="1:18" s="20" customFormat="1" ht="21" x14ac:dyDescent="0.35">
      <c r="A6" s="27" t="s">
        <v>30</v>
      </c>
      <c r="B6" s="4"/>
      <c r="C6" s="20" t="s">
        <v>37</v>
      </c>
      <c r="G6" s="5"/>
      <c r="H6" s="5"/>
      <c r="I6" s="5"/>
      <c r="J6" s="96"/>
    </row>
    <row r="7" spans="1:18" s="20" customFormat="1" ht="21" x14ac:dyDescent="0.35">
      <c r="A7" s="27"/>
      <c r="B7" s="4"/>
      <c r="C7" s="20" t="s">
        <v>38</v>
      </c>
      <c r="G7" s="5"/>
      <c r="H7" s="5"/>
      <c r="I7" s="5"/>
      <c r="J7" s="97"/>
    </row>
    <row r="8" spans="1:18" s="20" customFormat="1" ht="21" x14ac:dyDescent="0.35">
      <c r="A8" s="6" t="s">
        <v>39</v>
      </c>
      <c r="B8" s="6"/>
      <c r="C8" s="6"/>
      <c r="D8" s="6"/>
      <c r="E8" s="6"/>
      <c r="F8" s="6"/>
      <c r="G8" s="6"/>
      <c r="H8" s="10"/>
      <c r="I8" s="10"/>
      <c r="J8" s="38">
        <f>SUM(H13:H70)</f>
        <v>9546074</v>
      </c>
      <c r="K8" s="56"/>
      <c r="L8" s="56"/>
      <c r="M8" s="56"/>
      <c r="N8" s="35"/>
      <c r="O8" s="56"/>
      <c r="P8" s="34"/>
      <c r="Q8" s="34"/>
      <c r="R8" s="34"/>
    </row>
    <row r="9" spans="1:18" x14ac:dyDescent="0.3">
      <c r="A9" s="9" t="s">
        <v>543</v>
      </c>
      <c r="B9" s="3"/>
      <c r="C9" s="3"/>
      <c r="D9" s="2"/>
      <c r="E9" s="2"/>
      <c r="F9" s="8"/>
      <c r="H9" s="7"/>
      <c r="I9" s="108"/>
      <c r="J9" s="56"/>
      <c r="K9" s="76">
        <v>27</v>
      </c>
      <c r="L9" s="76">
        <v>1</v>
      </c>
      <c r="M9" s="35">
        <f>SUM(J9:L9)</f>
        <v>28</v>
      </c>
      <c r="N9" s="98"/>
      <c r="O9" s="98"/>
      <c r="P9" s="76"/>
      <c r="Q9" s="76"/>
      <c r="R9" s="56"/>
    </row>
    <row r="10" spans="1:18" ht="18.75" customHeight="1" x14ac:dyDescent="0.3">
      <c r="A10" s="257" t="s">
        <v>0</v>
      </c>
      <c r="B10" s="259" t="s">
        <v>372</v>
      </c>
      <c r="C10" s="259" t="s">
        <v>1</v>
      </c>
      <c r="D10" s="242" t="s">
        <v>104</v>
      </c>
      <c r="E10" s="246" t="s">
        <v>103</v>
      </c>
      <c r="F10" s="247"/>
      <c r="G10" s="261" t="s">
        <v>2</v>
      </c>
      <c r="H10" s="261" t="s">
        <v>4</v>
      </c>
      <c r="I10" s="242" t="s">
        <v>92</v>
      </c>
      <c r="J10" s="56" t="s">
        <v>87</v>
      </c>
      <c r="K10" s="35" t="s">
        <v>88</v>
      </c>
      <c r="L10" s="35" t="s">
        <v>89</v>
      </c>
      <c r="M10" s="35" t="s">
        <v>90</v>
      </c>
      <c r="N10" s="35"/>
      <c r="O10" s="98"/>
      <c r="P10" s="35"/>
      <c r="Q10" s="56"/>
      <c r="R10" s="56"/>
    </row>
    <row r="11" spans="1:18" x14ac:dyDescent="0.3">
      <c r="A11" s="258"/>
      <c r="B11" s="260"/>
      <c r="C11" s="260"/>
      <c r="D11" s="243"/>
      <c r="E11" s="248"/>
      <c r="F11" s="249"/>
      <c r="G11" s="262"/>
      <c r="H11" s="263"/>
      <c r="I11" s="243"/>
      <c r="J11" s="35"/>
      <c r="K11" s="38">
        <f>SUM(H13:H34,H39:H66)</f>
        <v>4212474</v>
      </c>
      <c r="L11" s="38">
        <f>H38</f>
        <v>5333600</v>
      </c>
      <c r="M11" s="38">
        <f>SUM(J11:L11)</f>
        <v>9546074</v>
      </c>
      <c r="N11" s="35"/>
      <c r="O11" s="98"/>
      <c r="P11" s="35"/>
      <c r="Q11" s="56"/>
      <c r="R11" s="56"/>
    </row>
    <row r="12" spans="1:18" ht="18.75" customHeight="1" x14ac:dyDescent="0.3">
      <c r="A12" s="252" t="s">
        <v>113</v>
      </c>
      <c r="B12" s="253"/>
      <c r="C12" s="253"/>
      <c r="D12" s="253"/>
      <c r="E12" s="253"/>
      <c r="F12" s="253"/>
      <c r="G12" s="253"/>
      <c r="H12" s="253"/>
      <c r="I12" s="254"/>
      <c r="K12" s="92"/>
      <c r="L12" s="92"/>
      <c r="M12" s="35"/>
      <c r="N12" s="92"/>
      <c r="O12" s="98"/>
      <c r="P12" s="92"/>
    </row>
    <row r="13" spans="1:18" ht="131.25" x14ac:dyDescent="0.3">
      <c r="A13" s="17" t="s">
        <v>369</v>
      </c>
      <c r="B13" s="18" t="s">
        <v>116</v>
      </c>
      <c r="C13" s="157" t="s">
        <v>559</v>
      </c>
      <c r="D13" s="17" t="s">
        <v>332</v>
      </c>
      <c r="E13" s="49" t="s">
        <v>410</v>
      </c>
      <c r="F13" s="174" t="s">
        <v>409</v>
      </c>
      <c r="G13" s="175" t="s">
        <v>44</v>
      </c>
      <c r="H13" s="176">
        <v>17400</v>
      </c>
      <c r="I13" s="173" t="s">
        <v>93</v>
      </c>
      <c r="L13" s="99"/>
      <c r="M13" s="99"/>
      <c r="N13" s="99"/>
      <c r="O13" s="99"/>
      <c r="P13" s="99"/>
    </row>
    <row r="14" spans="1:18" ht="131.25" x14ac:dyDescent="0.3">
      <c r="A14" s="17" t="s">
        <v>114</v>
      </c>
      <c r="B14" s="18" t="s">
        <v>131</v>
      </c>
      <c r="C14" s="157"/>
      <c r="D14" s="17"/>
      <c r="E14" s="49" t="s">
        <v>7</v>
      </c>
      <c r="F14" s="174" t="s">
        <v>411</v>
      </c>
      <c r="G14" s="175" t="s">
        <v>44</v>
      </c>
      <c r="H14" s="176">
        <v>6230</v>
      </c>
      <c r="I14" s="173" t="s">
        <v>93</v>
      </c>
      <c r="L14" s="99"/>
      <c r="M14" s="99"/>
      <c r="N14" s="99"/>
      <c r="O14" s="99"/>
      <c r="P14" s="99"/>
    </row>
    <row r="15" spans="1:18" x14ac:dyDescent="0.3">
      <c r="A15" s="17"/>
      <c r="B15" s="18"/>
      <c r="C15" s="157"/>
      <c r="D15" s="17"/>
      <c r="E15" s="49"/>
      <c r="F15" s="174"/>
      <c r="G15" s="175"/>
      <c r="H15" s="176"/>
      <c r="I15" s="173"/>
      <c r="L15" s="99"/>
      <c r="M15" s="99"/>
      <c r="N15" s="99"/>
      <c r="O15" s="99"/>
      <c r="P15" s="99"/>
    </row>
    <row r="16" spans="1:18" ht="37.5" x14ac:dyDescent="0.3">
      <c r="A16" s="17"/>
      <c r="B16" s="18"/>
      <c r="C16" s="157"/>
      <c r="D16" s="17"/>
      <c r="E16" s="49" t="s">
        <v>8</v>
      </c>
      <c r="F16" s="174" t="s">
        <v>412</v>
      </c>
      <c r="G16" s="175" t="s">
        <v>44</v>
      </c>
      <c r="H16" s="176">
        <v>6230</v>
      </c>
      <c r="I16" s="173" t="s">
        <v>93</v>
      </c>
      <c r="L16" s="99"/>
      <c r="M16" s="99"/>
      <c r="N16" s="99"/>
      <c r="O16" s="99"/>
      <c r="P16" s="99"/>
    </row>
    <row r="17" spans="1:16" x14ac:dyDescent="0.3">
      <c r="A17" s="28"/>
      <c r="B17" s="29"/>
      <c r="C17" s="223"/>
      <c r="D17" s="28"/>
      <c r="E17" s="50"/>
      <c r="F17" s="181"/>
      <c r="G17" s="182"/>
      <c r="H17" s="183"/>
      <c r="I17" s="184"/>
      <c r="L17" s="99"/>
      <c r="M17" s="99"/>
      <c r="N17" s="99"/>
      <c r="O17" s="99"/>
      <c r="P17" s="99"/>
    </row>
    <row r="18" spans="1:16" ht="56.25" x14ac:dyDescent="0.3">
      <c r="A18" s="17"/>
      <c r="B18" s="18"/>
      <c r="C18" s="157"/>
      <c r="D18" s="17"/>
      <c r="E18" s="49" t="s">
        <v>9</v>
      </c>
      <c r="F18" s="174" t="s">
        <v>413</v>
      </c>
      <c r="G18" s="175" t="s">
        <v>44</v>
      </c>
      <c r="H18" s="176">
        <v>9380</v>
      </c>
      <c r="I18" s="173" t="s">
        <v>93</v>
      </c>
      <c r="L18" s="99"/>
      <c r="M18" s="99"/>
      <c r="N18" s="99"/>
      <c r="O18" s="99"/>
      <c r="P18" s="99"/>
    </row>
    <row r="19" spans="1:16" x14ac:dyDescent="0.3">
      <c r="A19" s="17"/>
      <c r="B19" s="18"/>
      <c r="C19" s="157"/>
      <c r="D19" s="17"/>
      <c r="E19" s="49"/>
      <c r="F19" s="174"/>
      <c r="G19" s="175"/>
      <c r="H19" s="176"/>
      <c r="I19" s="173"/>
      <c r="L19" s="99"/>
      <c r="M19" s="99"/>
      <c r="N19" s="99"/>
      <c r="O19" s="99"/>
      <c r="P19" s="99"/>
    </row>
    <row r="20" spans="1:16" ht="56.25" x14ac:dyDescent="0.3">
      <c r="A20" s="17"/>
      <c r="B20" s="18"/>
      <c r="C20" s="157"/>
      <c r="D20" s="17"/>
      <c r="E20" s="49" t="s">
        <v>10</v>
      </c>
      <c r="F20" s="174" t="s">
        <v>414</v>
      </c>
      <c r="G20" s="175" t="s">
        <v>44</v>
      </c>
      <c r="H20" s="176">
        <v>241400</v>
      </c>
      <c r="I20" s="173" t="s">
        <v>93</v>
      </c>
      <c r="L20" s="99"/>
      <c r="M20" s="99"/>
      <c r="N20" s="99"/>
      <c r="O20" s="99"/>
      <c r="P20" s="99"/>
    </row>
    <row r="21" spans="1:16" x14ac:dyDescent="0.3">
      <c r="A21" s="17"/>
      <c r="B21" s="18"/>
      <c r="C21" s="157"/>
      <c r="D21" s="17"/>
      <c r="E21" s="49"/>
      <c r="F21" s="174"/>
      <c r="G21" s="175"/>
      <c r="H21" s="176"/>
      <c r="I21" s="173"/>
      <c r="L21" s="99"/>
      <c r="M21" s="99"/>
      <c r="N21" s="99"/>
      <c r="O21" s="99"/>
      <c r="P21" s="99"/>
    </row>
    <row r="22" spans="1:16" ht="56.25" x14ac:dyDescent="0.3">
      <c r="A22" s="17"/>
      <c r="B22" s="18"/>
      <c r="C22" s="157"/>
      <c r="D22" s="17" t="s">
        <v>422</v>
      </c>
      <c r="E22" s="49" t="s">
        <v>11</v>
      </c>
      <c r="F22" s="174" t="s">
        <v>415</v>
      </c>
      <c r="G22" s="175" t="s">
        <v>44</v>
      </c>
      <c r="H22" s="176">
        <v>870200</v>
      </c>
      <c r="I22" s="173" t="s">
        <v>93</v>
      </c>
      <c r="L22" s="99"/>
      <c r="M22" s="99"/>
      <c r="N22" s="99"/>
      <c r="O22" s="99"/>
      <c r="P22" s="99"/>
    </row>
    <row r="23" spans="1:16" x14ac:dyDescent="0.3">
      <c r="A23" s="17"/>
      <c r="B23" s="18"/>
      <c r="C23" s="157"/>
      <c r="D23" s="17"/>
      <c r="E23" s="49"/>
      <c r="F23" s="174"/>
      <c r="G23" s="175"/>
      <c r="H23" s="176"/>
      <c r="I23" s="173"/>
      <c r="L23" s="99"/>
      <c r="M23" s="99"/>
      <c r="N23" s="99"/>
      <c r="O23" s="99"/>
      <c r="P23" s="99"/>
    </row>
    <row r="24" spans="1:16" ht="56.25" x14ac:dyDescent="0.3">
      <c r="A24" s="17"/>
      <c r="B24" s="18"/>
      <c r="C24" s="157"/>
      <c r="D24" s="17"/>
      <c r="E24" s="49" t="s">
        <v>12</v>
      </c>
      <c r="F24" s="174" t="s">
        <v>416</v>
      </c>
      <c r="G24" s="175" t="s">
        <v>44</v>
      </c>
      <c r="H24" s="176">
        <v>52670</v>
      </c>
      <c r="I24" s="173" t="s">
        <v>93</v>
      </c>
      <c r="L24" s="99"/>
      <c r="M24" s="99"/>
      <c r="N24" s="99"/>
      <c r="O24" s="99"/>
      <c r="P24" s="99"/>
    </row>
    <row r="25" spans="1:16" x14ac:dyDescent="0.3">
      <c r="A25" s="17"/>
      <c r="B25" s="18"/>
      <c r="C25" s="157"/>
      <c r="D25" s="17"/>
      <c r="E25" s="49"/>
      <c r="F25" s="174"/>
      <c r="G25" s="175"/>
      <c r="H25" s="176"/>
      <c r="I25" s="173"/>
      <c r="L25" s="99"/>
      <c r="M25" s="99"/>
      <c r="N25" s="99"/>
      <c r="O25" s="99"/>
      <c r="P25" s="99"/>
    </row>
    <row r="26" spans="1:16" ht="75" x14ac:dyDescent="0.3">
      <c r="A26" s="17"/>
      <c r="B26" s="18"/>
      <c r="C26" s="157"/>
      <c r="D26" s="17"/>
      <c r="E26" s="49" t="s">
        <v>13</v>
      </c>
      <c r="F26" s="174" t="s">
        <v>417</v>
      </c>
      <c r="G26" s="175" t="s">
        <v>44</v>
      </c>
      <c r="H26" s="176">
        <v>69230</v>
      </c>
      <c r="I26" s="173" t="s">
        <v>93</v>
      </c>
      <c r="L26" s="99"/>
      <c r="M26" s="99"/>
      <c r="N26" s="99"/>
      <c r="O26" s="99"/>
      <c r="P26" s="99"/>
    </row>
    <row r="27" spans="1:16" x14ac:dyDescent="0.3">
      <c r="A27" s="17"/>
      <c r="B27" s="18"/>
      <c r="C27" s="157"/>
      <c r="D27" s="17"/>
      <c r="E27" s="49"/>
      <c r="F27" s="174"/>
      <c r="G27" s="175"/>
      <c r="H27" s="176"/>
      <c r="I27" s="173"/>
      <c r="L27" s="99"/>
      <c r="M27" s="99"/>
      <c r="N27" s="99"/>
      <c r="O27" s="99"/>
      <c r="P27" s="99"/>
    </row>
    <row r="28" spans="1:16" ht="75" x14ac:dyDescent="0.3">
      <c r="A28" s="17"/>
      <c r="B28" s="18"/>
      <c r="C28" s="157"/>
      <c r="D28" s="17"/>
      <c r="E28" s="49" t="s">
        <v>14</v>
      </c>
      <c r="F28" s="174" t="s">
        <v>418</v>
      </c>
      <c r="G28" s="175" t="s">
        <v>44</v>
      </c>
      <c r="H28" s="176">
        <v>25000</v>
      </c>
      <c r="I28" s="173" t="s">
        <v>93</v>
      </c>
      <c r="L28" s="99"/>
      <c r="M28" s="99"/>
      <c r="N28" s="99"/>
      <c r="O28" s="99"/>
      <c r="P28" s="99"/>
    </row>
    <row r="29" spans="1:16" x14ac:dyDescent="0.3">
      <c r="A29" s="17"/>
      <c r="B29" s="18"/>
      <c r="C29" s="157"/>
      <c r="D29" s="17"/>
      <c r="E29" s="49"/>
      <c r="F29" s="174"/>
      <c r="G29" s="175"/>
      <c r="H29" s="176"/>
      <c r="I29" s="173"/>
      <c r="L29" s="99"/>
      <c r="M29" s="99"/>
      <c r="N29" s="99"/>
      <c r="O29" s="99"/>
      <c r="P29" s="99"/>
    </row>
    <row r="30" spans="1:16" ht="56.25" x14ac:dyDescent="0.3">
      <c r="A30" s="17"/>
      <c r="B30" s="18"/>
      <c r="C30" s="157"/>
      <c r="D30" s="17"/>
      <c r="E30" s="49" t="s">
        <v>15</v>
      </c>
      <c r="F30" s="174" t="s">
        <v>419</v>
      </c>
      <c r="G30" s="175" t="s">
        <v>44</v>
      </c>
      <c r="H30" s="176">
        <v>32493</v>
      </c>
      <c r="I30" s="173" t="s">
        <v>93</v>
      </c>
      <c r="L30" s="99"/>
      <c r="M30" s="99"/>
      <c r="N30" s="99"/>
      <c r="O30" s="99"/>
      <c r="P30" s="99"/>
    </row>
    <row r="31" spans="1:16" x14ac:dyDescent="0.3">
      <c r="A31" s="28"/>
      <c r="B31" s="29"/>
      <c r="C31" s="223"/>
      <c r="D31" s="28"/>
      <c r="E31" s="50"/>
      <c r="F31" s="181"/>
      <c r="G31" s="182"/>
      <c r="H31" s="183"/>
      <c r="I31" s="184"/>
      <c r="L31" s="99"/>
      <c r="M31" s="99"/>
      <c r="N31" s="99"/>
      <c r="O31" s="99"/>
      <c r="P31" s="99"/>
    </row>
    <row r="32" spans="1:16" s="109" customFormat="1" ht="37.5" x14ac:dyDescent="0.3">
      <c r="A32" s="17"/>
      <c r="B32" s="18"/>
      <c r="C32" s="157"/>
      <c r="D32" s="17"/>
      <c r="E32" s="49" t="s">
        <v>16</v>
      </c>
      <c r="F32" s="174" t="s">
        <v>420</v>
      </c>
      <c r="G32" s="175" t="s">
        <v>44</v>
      </c>
      <c r="H32" s="176">
        <v>27988</v>
      </c>
      <c r="I32" s="173" t="s">
        <v>93</v>
      </c>
      <c r="L32" s="178"/>
      <c r="M32" s="178"/>
      <c r="N32" s="178"/>
      <c r="O32" s="178"/>
      <c r="P32" s="178"/>
    </row>
    <row r="33" spans="1:16" s="109" customFormat="1" x14ac:dyDescent="0.3">
      <c r="A33" s="17"/>
      <c r="B33" s="18"/>
      <c r="C33" s="17"/>
      <c r="D33" s="17"/>
      <c r="E33" s="49"/>
      <c r="F33" s="170"/>
      <c r="G33" s="54"/>
      <c r="H33" s="41"/>
      <c r="I33" s="87"/>
      <c r="L33" s="178"/>
      <c r="M33" s="178"/>
      <c r="N33" s="178"/>
      <c r="O33" s="178"/>
      <c r="P33" s="178"/>
    </row>
    <row r="34" spans="1:16" ht="37.5" x14ac:dyDescent="0.3">
      <c r="A34" s="17"/>
      <c r="B34" s="18"/>
      <c r="C34" s="17"/>
      <c r="D34" s="17"/>
      <c r="E34" s="49" t="s">
        <v>17</v>
      </c>
      <c r="F34" s="170" t="s">
        <v>421</v>
      </c>
      <c r="G34" s="175" t="s">
        <v>44</v>
      </c>
      <c r="H34" s="176">
        <v>17700</v>
      </c>
      <c r="I34" s="173" t="s">
        <v>93</v>
      </c>
      <c r="L34" s="99"/>
      <c r="M34" s="99"/>
      <c r="N34" s="99"/>
      <c r="O34" s="99"/>
      <c r="P34" s="99"/>
    </row>
    <row r="35" spans="1:16" x14ac:dyDescent="0.3">
      <c r="A35" s="17"/>
      <c r="B35" s="18"/>
      <c r="C35" s="17"/>
      <c r="D35" s="17"/>
      <c r="E35" s="49"/>
      <c r="F35" s="52"/>
      <c r="G35" s="54"/>
      <c r="H35" s="177"/>
      <c r="I35" s="87"/>
      <c r="L35" s="99"/>
      <c r="M35" s="99"/>
      <c r="N35" s="99"/>
      <c r="O35" s="99"/>
      <c r="P35" s="99"/>
    </row>
    <row r="36" spans="1:16" ht="37.5" x14ac:dyDescent="0.3">
      <c r="A36" s="17"/>
      <c r="B36" s="18"/>
      <c r="C36" s="17"/>
      <c r="D36" s="17" t="s">
        <v>423</v>
      </c>
      <c r="E36" s="49"/>
      <c r="F36" s="52"/>
      <c r="G36" s="54"/>
      <c r="H36" s="177"/>
      <c r="I36" s="87"/>
      <c r="L36" s="99"/>
      <c r="M36" s="99"/>
      <c r="N36" s="99"/>
      <c r="O36" s="99"/>
      <c r="P36" s="99"/>
    </row>
    <row r="37" spans="1:16" x14ac:dyDescent="0.3">
      <c r="A37" s="17"/>
      <c r="B37" s="18"/>
      <c r="C37" s="157"/>
      <c r="D37" s="17"/>
      <c r="E37" s="49"/>
      <c r="F37" s="43"/>
      <c r="G37" s="51"/>
      <c r="H37" s="115"/>
      <c r="I37" s="87"/>
      <c r="L37" s="99"/>
      <c r="M37" s="99"/>
      <c r="N37" s="99"/>
      <c r="O37" s="99"/>
      <c r="P37" s="99"/>
    </row>
    <row r="38" spans="1:16" ht="112.5" x14ac:dyDescent="0.3">
      <c r="A38" s="17" t="s">
        <v>115</v>
      </c>
      <c r="B38" s="18" t="s">
        <v>276</v>
      </c>
      <c r="C38" s="17"/>
      <c r="D38" s="17" t="s">
        <v>135</v>
      </c>
      <c r="E38" s="49" t="s">
        <v>18</v>
      </c>
      <c r="F38" s="205" t="s">
        <v>537</v>
      </c>
      <c r="G38" s="206" t="s">
        <v>44</v>
      </c>
      <c r="H38" s="207">
        <v>5333600</v>
      </c>
      <c r="I38" s="204" t="s">
        <v>95</v>
      </c>
      <c r="L38" s="99"/>
      <c r="M38" s="99"/>
      <c r="N38" s="99"/>
      <c r="O38" s="99"/>
      <c r="P38" s="99"/>
    </row>
    <row r="39" spans="1:16" ht="93.75" x14ac:dyDescent="0.3">
      <c r="A39" s="17"/>
      <c r="B39" s="18"/>
      <c r="C39" s="17"/>
      <c r="D39" s="17"/>
      <c r="E39" s="49" t="s">
        <v>19</v>
      </c>
      <c r="F39" s="174" t="s">
        <v>424</v>
      </c>
      <c r="G39" s="175" t="s">
        <v>44</v>
      </c>
      <c r="H39" s="176">
        <v>25121</v>
      </c>
      <c r="I39" s="173" t="s">
        <v>93</v>
      </c>
      <c r="L39" s="99"/>
      <c r="M39" s="99"/>
      <c r="N39" s="99"/>
      <c r="O39" s="99"/>
      <c r="P39" s="99"/>
    </row>
    <row r="40" spans="1:16" x14ac:dyDescent="0.3">
      <c r="A40" s="17"/>
      <c r="B40" s="18"/>
      <c r="C40" s="17"/>
      <c r="D40" s="17"/>
      <c r="E40" s="49"/>
      <c r="F40" s="174"/>
      <c r="G40" s="175"/>
      <c r="H40" s="176"/>
      <c r="I40" s="173"/>
      <c r="L40" s="99"/>
      <c r="M40" s="99"/>
      <c r="N40" s="99"/>
      <c r="O40" s="99"/>
      <c r="P40" s="99"/>
    </row>
    <row r="41" spans="1:16" ht="56.25" x14ac:dyDescent="0.3">
      <c r="A41" s="17"/>
      <c r="B41" s="18"/>
      <c r="C41" s="17"/>
      <c r="D41" s="17"/>
      <c r="E41" s="49" t="s">
        <v>20</v>
      </c>
      <c r="F41" s="174" t="s">
        <v>425</v>
      </c>
      <c r="G41" s="175" t="s">
        <v>44</v>
      </c>
      <c r="H41" s="176">
        <v>27976</v>
      </c>
      <c r="I41" s="173" t="s">
        <v>93</v>
      </c>
      <c r="L41" s="99"/>
      <c r="M41" s="99"/>
      <c r="N41" s="99"/>
      <c r="O41" s="99"/>
      <c r="P41" s="99"/>
    </row>
    <row r="42" spans="1:16" x14ac:dyDescent="0.3">
      <c r="A42" s="17"/>
      <c r="B42" s="18"/>
      <c r="C42" s="17"/>
      <c r="D42" s="17"/>
      <c r="E42" s="49"/>
      <c r="F42" s="43"/>
      <c r="G42" s="175"/>
      <c r="H42" s="176"/>
      <c r="I42" s="173"/>
      <c r="L42" s="99"/>
      <c r="M42" s="99"/>
      <c r="N42" s="99"/>
      <c r="O42" s="99"/>
      <c r="P42" s="99"/>
    </row>
    <row r="43" spans="1:16" ht="75" x14ac:dyDescent="0.3">
      <c r="A43" s="17"/>
      <c r="B43" s="18"/>
      <c r="C43" s="17"/>
      <c r="D43" s="17"/>
      <c r="E43" s="49" t="s">
        <v>21</v>
      </c>
      <c r="F43" s="174" t="s">
        <v>426</v>
      </c>
      <c r="G43" s="175" t="s">
        <v>44</v>
      </c>
      <c r="H43" s="176">
        <v>30000</v>
      </c>
      <c r="I43" s="173" t="s">
        <v>93</v>
      </c>
      <c r="L43" s="99"/>
      <c r="M43" s="99"/>
      <c r="N43" s="99"/>
      <c r="O43" s="99"/>
      <c r="P43" s="99"/>
    </row>
    <row r="44" spans="1:16" x14ac:dyDescent="0.3">
      <c r="A44" s="28"/>
      <c r="B44" s="29"/>
      <c r="C44" s="28"/>
      <c r="D44" s="28"/>
      <c r="E44" s="50"/>
      <c r="F44" s="93"/>
      <c r="G44" s="182"/>
      <c r="H44" s="183"/>
      <c r="I44" s="184"/>
      <c r="L44" s="99"/>
      <c r="M44" s="99"/>
      <c r="N44" s="99"/>
      <c r="O44" s="99"/>
      <c r="P44" s="99"/>
    </row>
    <row r="45" spans="1:16" ht="56.25" x14ac:dyDescent="0.3">
      <c r="A45" s="17"/>
      <c r="B45" s="18"/>
      <c r="C45" s="17"/>
      <c r="D45" s="17"/>
      <c r="E45" s="49" t="s">
        <v>22</v>
      </c>
      <c r="F45" s="174" t="s">
        <v>427</v>
      </c>
      <c r="G45" s="175" t="s">
        <v>44</v>
      </c>
      <c r="H45" s="176">
        <v>37065</v>
      </c>
      <c r="I45" s="173" t="s">
        <v>93</v>
      </c>
      <c r="L45" s="99"/>
      <c r="M45" s="99"/>
      <c r="N45" s="99"/>
      <c r="O45" s="99"/>
      <c r="P45" s="99"/>
    </row>
    <row r="46" spans="1:16" x14ac:dyDescent="0.3">
      <c r="A46" s="17"/>
      <c r="B46" s="18"/>
      <c r="C46" s="17"/>
      <c r="D46" s="17"/>
      <c r="E46" s="49"/>
      <c r="F46" s="43"/>
      <c r="G46" s="175"/>
      <c r="H46" s="176"/>
      <c r="I46" s="173"/>
      <c r="L46" s="99"/>
      <c r="M46" s="99"/>
      <c r="N46" s="99"/>
      <c r="O46" s="99"/>
      <c r="P46" s="99"/>
    </row>
    <row r="47" spans="1:16" ht="56.25" x14ac:dyDescent="0.3">
      <c r="A47" s="17"/>
      <c r="B47" s="18"/>
      <c r="C47" s="17"/>
      <c r="D47" s="17"/>
      <c r="E47" s="49" t="s">
        <v>23</v>
      </c>
      <c r="F47" s="174" t="s">
        <v>428</v>
      </c>
      <c r="G47" s="175" t="s">
        <v>44</v>
      </c>
      <c r="H47" s="176">
        <v>30261</v>
      </c>
      <c r="I47" s="173" t="s">
        <v>93</v>
      </c>
      <c r="L47" s="99"/>
      <c r="M47" s="99"/>
      <c r="N47" s="99"/>
      <c r="O47" s="99"/>
      <c r="P47" s="99"/>
    </row>
    <row r="48" spans="1:16" x14ac:dyDescent="0.3">
      <c r="A48" s="17"/>
      <c r="B48" s="18"/>
      <c r="C48" s="17"/>
      <c r="D48" s="17"/>
      <c r="E48" s="49"/>
      <c r="F48" s="43"/>
      <c r="G48" s="51"/>
      <c r="H48" s="100"/>
      <c r="I48" s="87"/>
      <c r="L48" s="99"/>
      <c r="M48" s="99"/>
      <c r="N48" s="99"/>
      <c r="O48" s="99"/>
      <c r="P48" s="99"/>
    </row>
    <row r="49" spans="1:16" ht="37.5" x14ac:dyDescent="0.3">
      <c r="A49" s="17"/>
      <c r="B49" s="18"/>
      <c r="C49" s="17"/>
      <c r="D49" s="17"/>
      <c r="E49" s="49" t="s">
        <v>24</v>
      </c>
      <c r="F49" s="174" t="s">
        <v>429</v>
      </c>
      <c r="G49" s="175" t="s">
        <v>44</v>
      </c>
      <c r="H49" s="176">
        <v>90000</v>
      </c>
      <c r="I49" s="173" t="s">
        <v>93</v>
      </c>
      <c r="L49" s="99"/>
      <c r="M49" s="99"/>
      <c r="N49" s="99"/>
      <c r="O49" s="99"/>
      <c r="P49" s="99"/>
    </row>
    <row r="50" spans="1:16" x14ac:dyDescent="0.3">
      <c r="A50" s="17"/>
      <c r="B50" s="18"/>
      <c r="C50" s="17"/>
      <c r="D50" s="17"/>
      <c r="E50" s="49"/>
      <c r="F50" s="174"/>
      <c r="G50" s="175"/>
      <c r="H50" s="176"/>
      <c r="I50" s="173"/>
      <c r="L50" s="99"/>
      <c r="M50" s="99"/>
      <c r="N50" s="99"/>
      <c r="O50" s="99"/>
      <c r="P50" s="99"/>
    </row>
    <row r="51" spans="1:16" ht="75" x14ac:dyDescent="0.3">
      <c r="A51" s="17"/>
      <c r="B51" s="18"/>
      <c r="C51" s="17"/>
      <c r="D51" s="17"/>
      <c r="E51" s="49" t="s">
        <v>186</v>
      </c>
      <c r="F51" s="174" t="s">
        <v>430</v>
      </c>
      <c r="G51" s="175" t="s">
        <v>44</v>
      </c>
      <c r="H51" s="176">
        <v>15000</v>
      </c>
      <c r="I51" s="173" t="s">
        <v>93</v>
      </c>
      <c r="L51" s="99"/>
      <c r="M51" s="99"/>
      <c r="N51" s="99"/>
      <c r="O51" s="99"/>
      <c r="P51" s="99"/>
    </row>
    <row r="52" spans="1:16" x14ac:dyDescent="0.3">
      <c r="A52" s="17"/>
      <c r="B52" s="18"/>
      <c r="C52" s="17"/>
      <c r="D52" s="17"/>
      <c r="E52" s="49"/>
      <c r="F52" s="174"/>
      <c r="G52" s="175"/>
      <c r="H52" s="176"/>
      <c r="I52" s="173"/>
      <c r="L52" s="99"/>
      <c r="M52" s="99"/>
      <c r="N52" s="99"/>
      <c r="O52" s="99"/>
      <c r="P52" s="99"/>
    </row>
    <row r="53" spans="1:16" ht="37.5" x14ac:dyDescent="0.3">
      <c r="A53" s="17"/>
      <c r="B53" s="18"/>
      <c r="C53" s="17"/>
      <c r="D53" s="17"/>
      <c r="E53" s="49" t="s">
        <v>187</v>
      </c>
      <c r="F53" s="174" t="s">
        <v>431</v>
      </c>
      <c r="G53" s="175" t="s">
        <v>44</v>
      </c>
      <c r="H53" s="176">
        <v>11543</v>
      </c>
      <c r="I53" s="173" t="s">
        <v>93</v>
      </c>
      <c r="L53" s="99"/>
      <c r="M53" s="99"/>
      <c r="N53" s="99"/>
      <c r="O53" s="99"/>
      <c r="P53" s="99"/>
    </row>
    <row r="54" spans="1:16" x14ac:dyDescent="0.3">
      <c r="A54" s="17"/>
      <c r="B54" s="18"/>
      <c r="C54" s="17"/>
      <c r="D54" s="17"/>
      <c r="E54" s="49"/>
      <c r="F54" s="174"/>
      <c r="G54" s="175"/>
      <c r="H54" s="176"/>
      <c r="I54" s="173"/>
      <c r="L54" s="99"/>
      <c r="M54" s="99"/>
      <c r="N54" s="99"/>
      <c r="O54" s="99"/>
      <c r="P54" s="99"/>
    </row>
    <row r="55" spans="1:16" ht="93.75" x14ac:dyDescent="0.3">
      <c r="A55" s="17"/>
      <c r="B55" s="18"/>
      <c r="C55" s="17"/>
      <c r="D55" s="17"/>
      <c r="E55" s="49" t="s">
        <v>188</v>
      </c>
      <c r="F55" s="174" t="s">
        <v>432</v>
      </c>
      <c r="G55" s="175" t="s">
        <v>44</v>
      </c>
      <c r="H55" s="176">
        <v>10000</v>
      </c>
      <c r="I55" s="173" t="s">
        <v>93</v>
      </c>
      <c r="L55" s="99"/>
      <c r="M55" s="99"/>
      <c r="N55" s="99"/>
      <c r="O55" s="99"/>
      <c r="P55" s="99"/>
    </row>
    <row r="56" spans="1:16" x14ac:dyDescent="0.3">
      <c r="A56" s="17"/>
      <c r="B56" s="18"/>
      <c r="C56" s="17"/>
      <c r="D56" s="17"/>
      <c r="E56" s="49"/>
      <c r="F56" s="174"/>
      <c r="G56" s="175"/>
      <c r="H56" s="176"/>
      <c r="I56" s="173"/>
      <c r="L56" s="99"/>
      <c r="M56" s="99"/>
      <c r="N56" s="99"/>
      <c r="O56" s="99"/>
      <c r="P56" s="99"/>
    </row>
    <row r="57" spans="1:16" ht="56.25" x14ac:dyDescent="0.3">
      <c r="A57" s="17"/>
      <c r="B57" s="18"/>
      <c r="C57" s="17"/>
      <c r="D57" s="17"/>
      <c r="E57" s="49" t="s">
        <v>189</v>
      </c>
      <c r="F57" s="174" t="s">
        <v>433</v>
      </c>
      <c r="G57" s="175" t="s">
        <v>44</v>
      </c>
      <c r="H57" s="176">
        <v>15000</v>
      </c>
      <c r="I57" s="173" t="s">
        <v>93</v>
      </c>
      <c r="L57" s="99"/>
      <c r="M57" s="99"/>
      <c r="N57" s="99"/>
      <c r="O57" s="99"/>
      <c r="P57" s="99"/>
    </row>
    <row r="58" spans="1:16" x14ac:dyDescent="0.3">
      <c r="A58" s="28"/>
      <c r="B58" s="29"/>
      <c r="C58" s="28"/>
      <c r="D58" s="28"/>
      <c r="E58" s="224"/>
      <c r="F58" s="93"/>
      <c r="G58" s="225"/>
      <c r="H58" s="226"/>
      <c r="I58" s="88"/>
      <c r="L58" s="99"/>
      <c r="M58" s="99"/>
      <c r="N58" s="99"/>
      <c r="O58" s="99"/>
      <c r="P58" s="99"/>
    </row>
    <row r="59" spans="1:16" ht="75" x14ac:dyDescent="0.3">
      <c r="A59" s="137" t="s">
        <v>267</v>
      </c>
      <c r="B59" s="214" t="s">
        <v>116</v>
      </c>
      <c r="C59" s="137"/>
      <c r="D59" s="137" t="s">
        <v>136</v>
      </c>
      <c r="E59" s="138" t="s">
        <v>25</v>
      </c>
      <c r="F59" s="185" t="s">
        <v>434</v>
      </c>
      <c r="G59" s="186" t="s">
        <v>44</v>
      </c>
      <c r="H59" s="187">
        <v>200000</v>
      </c>
      <c r="I59" s="187" t="s">
        <v>93</v>
      </c>
      <c r="L59" s="99"/>
      <c r="M59" s="99"/>
      <c r="N59" s="99"/>
      <c r="O59" s="99"/>
      <c r="P59" s="99"/>
    </row>
    <row r="60" spans="1:16" x14ac:dyDescent="0.3">
      <c r="A60" s="17"/>
      <c r="B60" s="18"/>
      <c r="C60" s="17"/>
      <c r="D60" s="17"/>
      <c r="E60" s="117"/>
      <c r="F60" s="174"/>
      <c r="G60" s="175"/>
      <c r="H60" s="173"/>
      <c r="I60" s="173"/>
      <c r="L60" s="99"/>
      <c r="M60" s="99"/>
      <c r="N60" s="99"/>
      <c r="O60" s="99"/>
      <c r="P60" s="99"/>
    </row>
    <row r="61" spans="1:16" ht="93.75" x14ac:dyDescent="0.3">
      <c r="A61" s="17" t="s">
        <v>268</v>
      </c>
      <c r="B61" s="18" t="s">
        <v>116</v>
      </c>
      <c r="C61" s="17"/>
      <c r="D61" s="17" t="s">
        <v>137</v>
      </c>
      <c r="E61" s="117" t="s">
        <v>26</v>
      </c>
      <c r="F61" s="174" t="s">
        <v>435</v>
      </c>
      <c r="G61" s="175" t="s">
        <v>44</v>
      </c>
      <c r="H61" s="173">
        <v>83390</v>
      </c>
      <c r="I61" s="173" t="s">
        <v>93</v>
      </c>
      <c r="L61" s="99"/>
      <c r="M61" s="99"/>
      <c r="N61" s="99"/>
      <c r="O61" s="99"/>
      <c r="P61" s="99"/>
    </row>
    <row r="62" spans="1:16" ht="56.25" x14ac:dyDescent="0.3">
      <c r="A62" s="17"/>
      <c r="B62" s="18"/>
      <c r="C62" s="1"/>
      <c r="D62" s="1"/>
      <c r="E62" s="117" t="s">
        <v>27</v>
      </c>
      <c r="F62" s="174" t="s">
        <v>436</v>
      </c>
      <c r="G62" s="175" t="s">
        <v>44</v>
      </c>
      <c r="H62" s="173">
        <v>679600</v>
      </c>
      <c r="I62" s="173" t="s">
        <v>93</v>
      </c>
      <c r="L62" s="92"/>
      <c r="M62" s="92"/>
      <c r="P62" s="99"/>
    </row>
    <row r="63" spans="1:16" x14ac:dyDescent="0.3">
      <c r="A63" s="17"/>
      <c r="B63" s="18"/>
      <c r="C63" s="1"/>
      <c r="D63" s="1"/>
      <c r="E63" s="101"/>
      <c r="F63" s="174"/>
      <c r="G63" s="175"/>
      <c r="H63" s="173"/>
      <c r="I63" s="173"/>
      <c r="L63" s="92"/>
      <c r="M63" s="92"/>
      <c r="P63" s="99"/>
    </row>
    <row r="64" spans="1:16" ht="37.5" x14ac:dyDescent="0.3">
      <c r="A64" s="17"/>
      <c r="B64" s="18"/>
      <c r="C64" s="1"/>
      <c r="D64" s="17"/>
      <c r="E64" s="101" t="s">
        <v>28</v>
      </c>
      <c r="F64" s="174" t="s">
        <v>437</v>
      </c>
      <c r="G64" s="175" t="s">
        <v>44</v>
      </c>
      <c r="H64" s="173">
        <v>1550610</v>
      </c>
      <c r="I64" s="173" t="s">
        <v>93</v>
      </c>
      <c r="L64" s="92"/>
      <c r="M64" s="92"/>
      <c r="P64" s="99"/>
    </row>
    <row r="65" spans="1:16" x14ac:dyDescent="0.3">
      <c r="A65" s="17"/>
      <c r="B65" s="18"/>
      <c r="C65" s="1"/>
      <c r="D65" s="17"/>
      <c r="E65" s="101"/>
      <c r="F65" s="174"/>
      <c r="G65" s="175"/>
      <c r="H65" s="173"/>
      <c r="I65" s="173"/>
      <c r="L65" s="92"/>
      <c r="M65" s="92"/>
      <c r="P65" s="99"/>
    </row>
    <row r="66" spans="1:16" ht="37.5" x14ac:dyDescent="0.3">
      <c r="A66" s="17"/>
      <c r="B66" s="18"/>
      <c r="C66" s="1"/>
      <c r="D66" s="17"/>
      <c r="E66" s="101" t="s">
        <v>190</v>
      </c>
      <c r="F66" s="174" t="s">
        <v>438</v>
      </c>
      <c r="G66" s="175" t="s">
        <v>44</v>
      </c>
      <c r="H66" s="173">
        <v>30987</v>
      </c>
      <c r="I66" s="173" t="s">
        <v>93</v>
      </c>
      <c r="L66" s="92"/>
      <c r="M66" s="92"/>
      <c r="P66" s="99"/>
    </row>
    <row r="67" spans="1:16" ht="112.5" x14ac:dyDescent="0.3">
      <c r="A67" s="17" t="s">
        <v>269</v>
      </c>
      <c r="B67" s="18" t="s">
        <v>117</v>
      </c>
      <c r="C67" s="1"/>
      <c r="D67" s="17" t="s">
        <v>138</v>
      </c>
      <c r="E67" s="101"/>
      <c r="F67" s="43"/>
      <c r="G67" s="51"/>
      <c r="H67" s="87"/>
      <c r="I67" s="87"/>
      <c r="L67" s="92"/>
      <c r="M67" s="92"/>
      <c r="P67" s="99"/>
    </row>
    <row r="68" spans="1:16" x14ac:dyDescent="0.3">
      <c r="A68" s="17"/>
      <c r="B68" s="18"/>
      <c r="C68" s="1"/>
      <c r="D68" s="1"/>
      <c r="E68" s="101"/>
      <c r="F68" s="43"/>
      <c r="G68" s="51"/>
      <c r="H68" s="87"/>
      <c r="I68" s="87"/>
      <c r="L68" s="92"/>
      <c r="M68" s="92"/>
      <c r="P68" s="99"/>
    </row>
    <row r="69" spans="1:16" ht="56.25" x14ac:dyDescent="0.3">
      <c r="A69" s="17" t="s">
        <v>270</v>
      </c>
      <c r="B69" s="18" t="s">
        <v>370</v>
      </c>
      <c r="C69" s="1"/>
      <c r="D69" s="17"/>
      <c r="E69" s="101"/>
      <c r="F69" s="43"/>
      <c r="G69" s="51"/>
      <c r="H69" s="87"/>
      <c r="I69" s="87"/>
      <c r="L69" s="92"/>
      <c r="M69" s="92"/>
      <c r="P69" s="99"/>
    </row>
    <row r="70" spans="1:16" x14ac:dyDescent="0.3">
      <c r="A70" s="28"/>
      <c r="B70" s="29"/>
      <c r="C70" s="30"/>
      <c r="D70" s="30"/>
      <c r="E70" s="102"/>
      <c r="F70" s="93"/>
      <c r="G70" s="14"/>
      <c r="H70" s="88"/>
      <c r="I70" s="88"/>
      <c r="L70" s="92"/>
      <c r="M70" s="92"/>
      <c r="P70" s="99"/>
    </row>
  </sheetData>
  <mergeCells count="11">
    <mergeCell ref="I10:I11"/>
    <mergeCell ref="A12:I12"/>
    <mergeCell ref="A1:H1"/>
    <mergeCell ref="A2:H2"/>
    <mergeCell ref="E10:F11"/>
    <mergeCell ref="A10:A11"/>
    <mergeCell ref="C10:C11"/>
    <mergeCell ref="D10:D11"/>
    <mergeCell ref="G10:G11"/>
    <mergeCell ref="B10:B11"/>
    <mergeCell ref="H10:H11"/>
  </mergeCells>
  <pageMargins left="0.39370078740157483" right="3.937007874015748E-2" top="0.59055118110236227" bottom="0.23622047244094491" header="0.31496062992125984" footer="0.15748031496062992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371"/>
  <sheetViews>
    <sheetView zoomScaleNormal="100" workbookViewId="0">
      <selection activeCell="D187" sqref="D187"/>
    </sheetView>
  </sheetViews>
  <sheetFormatPr defaultColWidth="9" defaultRowHeight="14.25" x14ac:dyDescent="0.2"/>
  <cols>
    <col min="1" max="1" width="22.625" style="39" customWidth="1"/>
    <col min="2" max="2" width="7.875" style="39" customWidth="1"/>
    <col min="3" max="3" width="20" style="39" customWidth="1"/>
    <col min="4" max="4" width="26" style="39" customWidth="1"/>
    <col min="5" max="5" width="4.375" style="39" customWidth="1"/>
    <col min="6" max="6" width="31.875" style="95" customWidth="1"/>
    <col min="7" max="7" width="13.875" style="39" customWidth="1"/>
    <col min="8" max="8" width="10.375" style="39" customWidth="1"/>
    <col min="9" max="9" width="12.625" style="68" customWidth="1"/>
    <col min="10" max="10" width="12.125" style="68" hidden="1" customWidth="1"/>
    <col min="11" max="11" width="12.875" style="68" hidden="1" customWidth="1"/>
    <col min="12" max="12" width="12.125" style="68" hidden="1" customWidth="1"/>
    <col min="13" max="13" width="12" style="68" hidden="1" customWidth="1"/>
    <col min="14" max="14" width="0" style="68" hidden="1" customWidth="1"/>
    <col min="15" max="15" width="9.625" style="68" hidden="1" customWidth="1"/>
    <col min="16" max="17" width="9" style="68"/>
    <col min="18" max="18" width="9" style="68" customWidth="1"/>
    <col min="19" max="43" width="9" style="68"/>
    <col min="44" max="16384" width="9" style="39"/>
  </cols>
  <sheetData>
    <row r="1" spans="1:133" ht="21" x14ac:dyDescent="0.35">
      <c r="A1" s="238" t="s">
        <v>338</v>
      </c>
      <c r="B1" s="238"/>
      <c r="C1" s="238"/>
      <c r="D1" s="238"/>
      <c r="E1" s="238"/>
      <c r="F1" s="238"/>
      <c r="G1" s="238"/>
      <c r="H1" s="238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</row>
    <row r="2" spans="1:133" ht="21" x14ac:dyDescent="0.35">
      <c r="A2" s="239" t="s">
        <v>5</v>
      </c>
      <c r="B2" s="239"/>
      <c r="C2" s="239"/>
      <c r="D2" s="239"/>
      <c r="E2" s="239"/>
      <c r="F2" s="239"/>
      <c r="G2" s="239"/>
      <c r="H2" s="239"/>
      <c r="I2" s="65"/>
      <c r="J2" s="65"/>
      <c r="K2" s="132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</row>
    <row r="3" spans="1:133" ht="21" x14ac:dyDescent="0.35">
      <c r="A3" s="57"/>
      <c r="B3" s="148"/>
      <c r="C3" s="148"/>
      <c r="D3" s="148"/>
      <c r="E3" s="148"/>
      <c r="F3" s="72"/>
      <c r="G3" s="148"/>
      <c r="H3" s="148"/>
      <c r="I3" s="65"/>
      <c r="J3" s="65"/>
      <c r="K3" s="132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</row>
    <row r="4" spans="1:133" ht="21" x14ac:dyDescent="0.35">
      <c r="A4" s="159" t="s">
        <v>340</v>
      </c>
      <c r="B4" s="32"/>
      <c r="C4" s="32"/>
      <c r="D4" s="32"/>
      <c r="E4" s="32"/>
      <c r="F4" s="73"/>
      <c r="G4" s="32"/>
      <c r="H4" s="32"/>
      <c r="I4" s="65"/>
      <c r="J4" s="66"/>
      <c r="K4" s="123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</row>
    <row r="5" spans="1:133" ht="21" x14ac:dyDescent="0.35">
      <c r="A5" s="33" t="s">
        <v>79</v>
      </c>
      <c r="B5" s="33"/>
      <c r="C5" s="33"/>
      <c r="D5" s="33"/>
      <c r="E5" s="33"/>
      <c r="F5" s="73"/>
      <c r="G5" s="33"/>
      <c r="H5" s="33"/>
      <c r="I5" s="65"/>
      <c r="J5" s="65"/>
      <c r="K5" s="123"/>
      <c r="L5" s="65"/>
      <c r="M5" s="65"/>
      <c r="N5" s="65"/>
      <c r="O5" s="65"/>
      <c r="P5" s="65"/>
      <c r="Q5" s="65"/>
      <c r="R5" s="65"/>
      <c r="S5" s="65"/>
      <c r="T5" s="65"/>
      <c r="U5" s="66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</row>
    <row r="6" spans="1:133" ht="21" customHeight="1" x14ac:dyDescent="0.35">
      <c r="A6" s="250" t="s">
        <v>106</v>
      </c>
      <c r="B6" s="250"/>
      <c r="C6" s="65" t="s">
        <v>108</v>
      </c>
      <c r="D6" s="113"/>
      <c r="E6" s="113"/>
      <c r="F6" s="113"/>
      <c r="G6" s="113"/>
      <c r="H6" s="113"/>
      <c r="I6" s="113"/>
      <c r="J6" s="65"/>
      <c r="K6" s="66"/>
      <c r="L6" s="124"/>
      <c r="M6" s="65"/>
      <c r="N6" s="65"/>
      <c r="O6" s="65"/>
      <c r="P6" s="65"/>
      <c r="Q6" s="65"/>
      <c r="R6" s="65"/>
      <c r="S6" s="65"/>
      <c r="T6" s="66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</row>
    <row r="7" spans="1:133" ht="21" customHeight="1" x14ac:dyDescent="0.35">
      <c r="A7" s="149"/>
      <c r="B7" s="149"/>
      <c r="C7" s="114" t="s">
        <v>107</v>
      </c>
      <c r="D7" s="113"/>
      <c r="E7" s="113"/>
      <c r="F7" s="113"/>
      <c r="G7" s="113"/>
      <c r="H7" s="113"/>
      <c r="I7" s="113"/>
      <c r="J7" s="65"/>
      <c r="K7" s="66"/>
      <c r="L7" s="65"/>
      <c r="M7" s="65"/>
      <c r="N7" s="65"/>
      <c r="O7" s="65"/>
      <c r="P7" s="65"/>
      <c r="Q7" s="65"/>
      <c r="R7" s="65"/>
      <c r="S7" s="65"/>
      <c r="T7" s="66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</row>
    <row r="8" spans="1:133" ht="21" x14ac:dyDescent="0.35">
      <c r="A8" s="31" t="s">
        <v>80</v>
      </c>
      <c r="B8" s="31"/>
      <c r="C8" s="31"/>
      <c r="D8" s="31"/>
      <c r="E8" s="31"/>
      <c r="F8" s="74"/>
      <c r="G8" s="31"/>
      <c r="H8" s="31"/>
      <c r="I8" s="67"/>
      <c r="J8" s="118">
        <f>SUM(H13:H183)</f>
        <v>59679725</v>
      </c>
      <c r="K8" s="36"/>
      <c r="L8" s="36"/>
      <c r="M8" s="36"/>
      <c r="N8" s="36"/>
      <c r="O8" s="65"/>
      <c r="P8" s="65"/>
      <c r="Q8" s="65"/>
      <c r="R8" s="65"/>
      <c r="S8" s="65"/>
      <c r="T8" s="66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</row>
    <row r="9" spans="1:133" ht="18.75" x14ac:dyDescent="0.3">
      <c r="A9" s="9" t="s">
        <v>546</v>
      </c>
      <c r="B9" s="9"/>
      <c r="C9" s="9"/>
      <c r="D9" s="8"/>
      <c r="E9" s="8"/>
      <c r="F9" s="91"/>
      <c r="G9" s="48"/>
      <c r="H9" s="9"/>
      <c r="I9" s="37"/>
      <c r="J9" s="56">
        <v>9</v>
      </c>
      <c r="K9" s="76">
        <v>78</v>
      </c>
      <c r="L9" s="76">
        <v>1</v>
      </c>
      <c r="M9" s="35">
        <f>SUM(J9:L9)</f>
        <v>88</v>
      </c>
      <c r="N9" s="37"/>
      <c r="O9" s="37"/>
      <c r="P9" s="37"/>
      <c r="Q9" s="37"/>
      <c r="R9" s="37"/>
      <c r="S9" s="37"/>
      <c r="T9" s="37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</row>
    <row r="10" spans="1:133" ht="18.75" customHeight="1" x14ac:dyDescent="0.3">
      <c r="A10" s="240" t="s">
        <v>0</v>
      </c>
      <c r="B10" s="242" t="s">
        <v>372</v>
      </c>
      <c r="C10" s="242" t="s">
        <v>1</v>
      </c>
      <c r="D10" s="242" t="s">
        <v>104</v>
      </c>
      <c r="E10" s="246" t="s">
        <v>103</v>
      </c>
      <c r="F10" s="247"/>
      <c r="G10" s="244" t="s">
        <v>2</v>
      </c>
      <c r="H10" s="242" t="s">
        <v>4</v>
      </c>
      <c r="I10" s="242" t="s">
        <v>92</v>
      </c>
      <c r="J10" s="56" t="s">
        <v>87</v>
      </c>
      <c r="K10" s="35" t="s">
        <v>88</v>
      </c>
      <c r="L10" s="35" t="s">
        <v>89</v>
      </c>
      <c r="M10" s="35" t="s">
        <v>90</v>
      </c>
      <c r="N10" s="67"/>
      <c r="O10" s="67"/>
      <c r="P10" s="67"/>
      <c r="Q10" s="67"/>
      <c r="R10" s="67"/>
      <c r="S10" s="67"/>
      <c r="T10" s="67"/>
      <c r="U10" s="67"/>
      <c r="V10" s="67"/>
    </row>
    <row r="11" spans="1:133" ht="18.75" x14ac:dyDescent="0.3">
      <c r="A11" s="241"/>
      <c r="B11" s="243"/>
      <c r="C11" s="243"/>
      <c r="D11" s="243"/>
      <c r="E11" s="248"/>
      <c r="F11" s="249"/>
      <c r="G11" s="245"/>
      <c r="H11" s="243"/>
      <c r="I11" s="243"/>
      <c r="J11" s="35">
        <f>SUM(H13,H22,H77:H83,H111:H113,H175)</f>
        <v>42786800</v>
      </c>
      <c r="K11" s="38">
        <f>SUM(H14:H20,H23:H76,H85:H109,H117:H173,H177:H183)</f>
        <v>13588245</v>
      </c>
      <c r="L11" s="35">
        <f>H115</f>
        <v>3304680</v>
      </c>
      <c r="M11" s="38">
        <f>SUM(J11:L11)</f>
        <v>59679725</v>
      </c>
      <c r="N11" s="67"/>
      <c r="O11" s="67">
        <f>13997745-K11</f>
        <v>409500</v>
      </c>
      <c r="P11" s="67"/>
      <c r="Q11" s="67"/>
      <c r="R11" s="67"/>
      <c r="S11" s="67"/>
      <c r="T11" s="67"/>
      <c r="U11" s="37"/>
      <c r="V11" s="67"/>
    </row>
    <row r="12" spans="1:133" ht="39.75" customHeight="1" x14ac:dyDescent="0.3">
      <c r="A12" s="234" t="s">
        <v>118</v>
      </c>
      <c r="B12" s="235"/>
      <c r="C12" s="235"/>
      <c r="D12" s="235"/>
      <c r="E12" s="235"/>
      <c r="F12" s="235"/>
      <c r="G12" s="235"/>
      <c r="H12" s="235"/>
      <c r="I12" s="236"/>
      <c r="J12" s="67"/>
      <c r="K12" s="92"/>
      <c r="L12" s="67"/>
      <c r="M12" s="67"/>
      <c r="N12" s="67"/>
      <c r="O12" s="67"/>
      <c r="Q12" s="67"/>
      <c r="T12" s="67"/>
      <c r="U12" s="67"/>
    </row>
    <row r="13" spans="1:133" ht="75" customHeight="1" x14ac:dyDescent="0.3">
      <c r="A13" s="266" t="s">
        <v>119</v>
      </c>
      <c r="B13" s="265" t="s">
        <v>371</v>
      </c>
      <c r="C13" s="264" t="s">
        <v>91</v>
      </c>
      <c r="D13" s="155" t="s">
        <v>139</v>
      </c>
      <c r="E13" s="49" t="s">
        <v>6</v>
      </c>
      <c r="F13" s="166" t="s">
        <v>439</v>
      </c>
      <c r="G13" s="189" t="s">
        <v>42</v>
      </c>
      <c r="H13" s="167">
        <v>120000</v>
      </c>
      <c r="I13" s="190" t="s">
        <v>94</v>
      </c>
      <c r="J13" s="36"/>
      <c r="K13" s="67"/>
      <c r="L13" s="37"/>
      <c r="M13" s="37"/>
      <c r="N13" s="37"/>
      <c r="O13" s="37"/>
      <c r="T13" s="67"/>
      <c r="U13" s="67"/>
    </row>
    <row r="14" spans="1:133" ht="56.25" x14ac:dyDescent="0.3">
      <c r="A14" s="264"/>
      <c r="B14" s="265"/>
      <c r="C14" s="264"/>
      <c r="D14" s="155"/>
      <c r="E14" s="49" t="s">
        <v>7</v>
      </c>
      <c r="F14" s="170" t="s">
        <v>441</v>
      </c>
      <c r="G14" s="188" t="s">
        <v>46</v>
      </c>
      <c r="H14" s="171">
        <v>41100</v>
      </c>
      <c r="I14" s="173" t="s">
        <v>93</v>
      </c>
      <c r="J14" s="36"/>
      <c r="L14" s="37"/>
      <c r="M14" s="37"/>
      <c r="N14" s="37"/>
      <c r="O14" s="37"/>
      <c r="Q14" s="67"/>
      <c r="S14" s="67"/>
      <c r="T14" s="67"/>
      <c r="X14" s="69"/>
      <c r="Y14" s="70"/>
    </row>
    <row r="15" spans="1:133" ht="18.75" x14ac:dyDescent="0.3">
      <c r="A15" s="24"/>
      <c r="B15" s="156"/>
      <c r="C15" s="155"/>
      <c r="D15" s="155"/>
      <c r="E15" s="49"/>
      <c r="F15" s="52"/>
      <c r="G15" s="77"/>
      <c r="H15" s="54"/>
      <c r="I15" s="87"/>
      <c r="J15" s="36"/>
      <c r="K15" s="70"/>
      <c r="L15" s="37"/>
      <c r="M15" s="37"/>
      <c r="N15" s="37"/>
      <c r="O15" s="37"/>
      <c r="Q15" s="67"/>
      <c r="S15" s="67"/>
      <c r="T15" s="67"/>
      <c r="X15" s="69"/>
      <c r="Y15" s="70"/>
    </row>
    <row r="16" spans="1:133" ht="37.5" x14ac:dyDescent="0.3">
      <c r="A16" s="24"/>
      <c r="B16" s="156"/>
      <c r="C16" s="155"/>
      <c r="D16" s="155"/>
      <c r="E16" s="49" t="s">
        <v>8</v>
      </c>
      <c r="F16" s="170" t="s">
        <v>440</v>
      </c>
      <c r="G16" s="188" t="s">
        <v>41</v>
      </c>
      <c r="H16" s="171">
        <v>40000</v>
      </c>
      <c r="I16" s="173" t="s">
        <v>93</v>
      </c>
      <c r="J16" s="36"/>
      <c r="L16" s="37"/>
      <c r="M16" s="37"/>
      <c r="N16" s="37"/>
      <c r="O16" s="37"/>
      <c r="Q16" s="67"/>
      <c r="S16" s="67"/>
      <c r="T16" s="67"/>
      <c r="X16" s="69"/>
      <c r="Y16" s="70"/>
    </row>
    <row r="17" spans="1:25" ht="18.75" x14ac:dyDescent="0.3">
      <c r="A17" s="24"/>
      <c r="B17" s="156"/>
      <c r="C17" s="155"/>
      <c r="D17" s="155"/>
      <c r="E17" s="49"/>
      <c r="F17" s="52"/>
      <c r="G17" s="77"/>
      <c r="H17" s="54"/>
      <c r="I17" s="87"/>
      <c r="J17" s="36"/>
      <c r="L17" s="37"/>
      <c r="M17" s="37"/>
      <c r="N17" s="37"/>
      <c r="O17" s="37"/>
      <c r="Q17" s="67"/>
      <c r="S17" s="67"/>
      <c r="T17" s="67"/>
      <c r="X17" s="69"/>
      <c r="Y17" s="70"/>
    </row>
    <row r="18" spans="1:25" ht="18.75" x14ac:dyDescent="0.3">
      <c r="A18" s="24"/>
      <c r="B18" s="156"/>
      <c r="C18" s="155"/>
      <c r="D18" s="155"/>
      <c r="E18" s="49" t="s">
        <v>9</v>
      </c>
      <c r="F18" s="170" t="s">
        <v>176</v>
      </c>
      <c r="G18" s="188" t="s">
        <v>73</v>
      </c>
      <c r="H18" s="171">
        <v>181500</v>
      </c>
      <c r="I18" s="173" t="s">
        <v>93</v>
      </c>
      <c r="J18" s="36"/>
      <c r="L18" s="37"/>
      <c r="M18" s="37"/>
      <c r="N18" s="37"/>
      <c r="O18" s="37"/>
      <c r="Q18" s="67"/>
      <c r="S18" s="67"/>
      <c r="T18" s="67"/>
      <c r="X18" s="69"/>
      <c r="Y18" s="70"/>
    </row>
    <row r="19" spans="1:25" ht="18.75" x14ac:dyDescent="0.3">
      <c r="A19" s="24"/>
      <c r="B19" s="156"/>
      <c r="C19" s="155"/>
      <c r="D19" s="155"/>
      <c r="E19" s="49"/>
      <c r="F19" s="170"/>
      <c r="G19" s="188"/>
      <c r="H19" s="171"/>
      <c r="I19" s="173"/>
      <c r="J19" s="36"/>
      <c r="L19" s="37"/>
      <c r="M19" s="37"/>
      <c r="N19" s="37"/>
      <c r="O19" s="37"/>
      <c r="Q19" s="67"/>
      <c r="S19" s="67"/>
      <c r="T19" s="67"/>
      <c r="X19" s="69"/>
      <c r="Y19" s="70"/>
    </row>
    <row r="20" spans="1:25" ht="37.5" x14ac:dyDescent="0.3">
      <c r="A20" s="24"/>
      <c r="B20" s="156"/>
      <c r="C20" s="155"/>
      <c r="D20" s="155"/>
      <c r="E20" s="49" t="s">
        <v>10</v>
      </c>
      <c r="F20" s="170" t="s">
        <v>281</v>
      </c>
      <c r="G20" s="188" t="s">
        <v>157</v>
      </c>
      <c r="H20" s="171">
        <v>67090</v>
      </c>
      <c r="I20" s="173" t="s">
        <v>93</v>
      </c>
      <c r="J20" s="36"/>
      <c r="L20" s="37"/>
      <c r="M20" s="37"/>
      <c r="N20" s="37"/>
      <c r="O20" s="37"/>
      <c r="Q20" s="67"/>
      <c r="S20" s="67"/>
      <c r="T20" s="67"/>
      <c r="X20" s="69"/>
      <c r="Y20" s="70"/>
    </row>
    <row r="21" spans="1:25" ht="18.75" x14ac:dyDescent="0.3">
      <c r="A21" s="24"/>
      <c r="B21" s="156"/>
      <c r="C21" s="155"/>
      <c r="D21" s="155"/>
      <c r="E21" s="49"/>
      <c r="F21" s="52"/>
      <c r="G21" s="77"/>
      <c r="H21" s="54"/>
      <c r="I21" s="87"/>
      <c r="J21" s="36"/>
      <c r="L21" s="37"/>
      <c r="M21" s="37"/>
      <c r="N21" s="37"/>
      <c r="O21" s="37"/>
      <c r="Q21" s="67"/>
      <c r="S21" s="67"/>
      <c r="T21" s="67"/>
      <c r="X21" s="69"/>
      <c r="Y21" s="70"/>
    </row>
    <row r="22" spans="1:25" ht="37.5" x14ac:dyDescent="0.3">
      <c r="A22" s="119"/>
      <c r="B22" s="47"/>
      <c r="C22" s="110"/>
      <c r="D22" s="110"/>
      <c r="E22" s="50" t="s">
        <v>11</v>
      </c>
      <c r="F22" s="219" t="s">
        <v>442</v>
      </c>
      <c r="G22" s="220" t="s">
        <v>82</v>
      </c>
      <c r="H22" s="220">
        <v>3014600</v>
      </c>
      <c r="I22" s="222" t="s">
        <v>94</v>
      </c>
      <c r="J22" s="36"/>
      <c r="L22" s="37"/>
      <c r="M22" s="37"/>
      <c r="N22" s="37"/>
      <c r="O22" s="37"/>
      <c r="Q22" s="67"/>
      <c r="S22" s="67"/>
      <c r="T22" s="67"/>
      <c r="X22" s="69"/>
      <c r="Y22" s="70"/>
    </row>
    <row r="23" spans="1:25" ht="75" x14ac:dyDescent="0.3">
      <c r="A23" s="24"/>
      <c r="B23" s="156"/>
      <c r="C23" s="155"/>
      <c r="D23" s="155" t="s">
        <v>140</v>
      </c>
      <c r="E23" s="49" t="s">
        <v>12</v>
      </c>
      <c r="F23" s="174" t="s">
        <v>446</v>
      </c>
      <c r="G23" s="175" t="s">
        <v>46</v>
      </c>
      <c r="H23" s="192">
        <v>84500</v>
      </c>
      <c r="I23" s="173" t="s">
        <v>93</v>
      </c>
      <c r="L23" s="37"/>
      <c r="M23" s="37"/>
      <c r="N23" s="37"/>
      <c r="O23" s="37"/>
      <c r="X23" s="69"/>
      <c r="Y23" s="70"/>
    </row>
    <row r="24" spans="1:25" ht="75" x14ac:dyDescent="0.3">
      <c r="A24" s="155"/>
      <c r="B24" s="156"/>
      <c r="C24" s="155"/>
      <c r="D24" s="155"/>
      <c r="E24" s="49" t="s">
        <v>13</v>
      </c>
      <c r="F24" s="174" t="s">
        <v>447</v>
      </c>
      <c r="G24" s="188" t="s">
        <v>73</v>
      </c>
      <c r="H24" s="192">
        <v>267100</v>
      </c>
      <c r="I24" s="173" t="s">
        <v>93</v>
      </c>
      <c r="L24" s="37"/>
      <c r="M24" s="37"/>
      <c r="N24" s="37"/>
      <c r="O24" s="37"/>
      <c r="X24" s="69"/>
      <c r="Y24" s="70"/>
    </row>
    <row r="25" spans="1:25" ht="18.75" x14ac:dyDescent="0.3">
      <c r="A25" s="155"/>
      <c r="B25" s="156"/>
      <c r="C25" s="155"/>
      <c r="D25" s="155"/>
      <c r="E25" s="49"/>
      <c r="F25" s="52"/>
      <c r="G25" s="51"/>
      <c r="H25" s="41"/>
      <c r="I25" s="87"/>
      <c r="L25" s="37"/>
      <c r="M25" s="37"/>
      <c r="N25" s="37"/>
      <c r="O25" s="37"/>
      <c r="X25" s="69"/>
      <c r="Y25" s="70"/>
    </row>
    <row r="26" spans="1:25" ht="37.5" x14ac:dyDescent="0.3">
      <c r="A26" s="155"/>
      <c r="B26" s="156"/>
      <c r="C26" s="155"/>
      <c r="D26" s="155"/>
      <c r="E26" s="49" t="s">
        <v>14</v>
      </c>
      <c r="F26" s="170" t="s">
        <v>158</v>
      </c>
      <c r="G26" s="188" t="s">
        <v>157</v>
      </c>
      <c r="H26" s="172">
        <v>760500</v>
      </c>
      <c r="I26" s="173" t="s">
        <v>93</v>
      </c>
      <c r="L26" s="37"/>
      <c r="M26" s="37"/>
      <c r="N26" s="37"/>
      <c r="O26" s="37"/>
      <c r="X26" s="69"/>
      <c r="Y26" s="70"/>
    </row>
    <row r="27" spans="1:25" ht="18.75" x14ac:dyDescent="0.3">
      <c r="A27" s="155"/>
      <c r="B27" s="156"/>
      <c r="C27" s="155"/>
      <c r="D27" s="155"/>
      <c r="E27" s="49"/>
      <c r="F27" s="170"/>
      <c r="G27" s="188"/>
      <c r="H27" s="172"/>
      <c r="I27" s="173"/>
      <c r="L27" s="37"/>
      <c r="M27" s="37"/>
      <c r="N27" s="37"/>
      <c r="O27" s="37"/>
      <c r="X27" s="69"/>
      <c r="Y27" s="70"/>
    </row>
    <row r="28" spans="1:25" ht="37.5" x14ac:dyDescent="0.3">
      <c r="A28" s="155"/>
      <c r="B28" s="156"/>
      <c r="C28" s="155"/>
      <c r="D28" s="155"/>
      <c r="E28" s="49" t="s">
        <v>15</v>
      </c>
      <c r="F28" s="170" t="s">
        <v>101</v>
      </c>
      <c r="G28" s="188" t="s">
        <v>157</v>
      </c>
      <c r="H28" s="172">
        <v>3362200</v>
      </c>
      <c r="I28" s="173" t="s">
        <v>93</v>
      </c>
      <c r="L28" s="37"/>
      <c r="M28" s="37"/>
      <c r="N28" s="37"/>
      <c r="O28" s="37"/>
      <c r="X28" s="69"/>
      <c r="Y28" s="70"/>
    </row>
    <row r="29" spans="1:25" ht="15" customHeight="1" x14ac:dyDescent="0.3">
      <c r="A29" s="155"/>
      <c r="B29" s="156"/>
      <c r="C29" s="155"/>
      <c r="D29" s="155"/>
      <c r="E29" s="49"/>
      <c r="F29" s="52"/>
      <c r="G29" s="77"/>
      <c r="H29" s="41"/>
      <c r="I29" s="89"/>
      <c r="L29" s="37"/>
      <c r="M29" s="37"/>
      <c r="N29" s="37"/>
      <c r="O29" s="37"/>
      <c r="X29" s="69"/>
      <c r="Y29" s="70"/>
    </row>
    <row r="30" spans="1:25" ht="112.5" x14ac:dyDescent="0.3">
      <c r="A30" s="155" t="s">
        <v>120</v>
      </c>
      <c r="B30" s="156" t="s">
        <v>123</v>
      </c>
      <c r="C30" s="155" t="s">
        <v>86</v>
      </c>
      <c r="D30" s="155" t="s">
        <v>141</v>
      </c>
      <c r="E30" s="49" t="s">
        <v>16</v>
      </c>
      <c r="F30" s="174" t="s">
        <v>448</v>
      </c>
      <c r="G30" s="171" t="s">
        <v>44</v>
      </c>
      <c r="H30" s="192">
        <v>35810</v>
      </c>
      <c r="I30" s="173" t="s">
        <v>93</v>
      </c>
      <c r="L30" s="37"/>
      <c r="M30" s="37"/>
      <c r="N30" s="37"/>
      <c r="O30" s="37"/>
      <c r="X30" s="69"/>
      <c r="Y30" s="70"/>
    </row>
    <row r="31" spans="1:25" ht="18.75" x14ac:dyDescent="0.3">
      <c r="A31" s="155"/>
      <c r="B31" s="156"/>
      <c r="C31" s="155"/>
      <c r="D31" s="155"/>
      <c r="E31" s="49"/>
      <c r="F31" s="174"/>
      <c r="G31" s="175"/>
      <c r="H31" s="192"/>
      <c r="I31" s="173"/>
      <c r="L31" s="37"/>
      <c r="M31" s="37"/>
      <c r="N31" s="37"/>
      <c r="O31" s="37"/>
      <c r="X31" s="69"/>
      <c r="Y31" s="70"/>
    </row>
    <row r="32" spans="1:25" ht="56.25" x14ac:dyDescent="0.3">
      <c r="A32" s="155"/>
      <c r="B32" s="156"/>
      <c r="C32" s="155"/>
      <c r="D32" s="155"/>
      <c r="E32" s="49" t="s">
        <v>17</v>
      </c>
      <c r="F32" s="174" t="s">
        <v>449</v>
      </c>
      <c r="G32" s="171" t="s">
        <v>44</v>
      </c>
      <c r="H32" s="192">
        <v>75150</v>
      </c>
      <c r="I32" s="173" t="s">
        <v>93</v>
      </c>
      <c r="L32" s="37"/>
      <c r="M32" s="37"/>
      <c r="N32" s="37"/>
      <c r="O32" s="37"/>
      <c r="X32" s="69"/>
      <c r="Y32" s="70"/>
    </row>
    <row r="33" spans="1:25" ht="18.75" x14ac:dyDescent="0.3">
      <c r="A33" s="155"/>
      <c r="B33" s="156"/>
      <c r="C33" s="155"/>
      <c r="D33" s="155"/>
      <c r="E33" s="49"/>
      <c r="F33" s="174"/>
      <c r="G33" s="175"/>
      <c r="H33" s="192"/>
      <c r="I33" s="173"/>
      <c r="L33" s="37"/>
      <c r="M33" s="37"/>
      <c r="N33" s="37"/>
      <c r="O33" s="37"/>
      <c r="X33" s="69"/>
      <c r="Y33" s="70"/>
    </row>
    <row r="34" spans="1:25" ht="56.25" x14ac:dyDescent="0.3">
      <c r="A34" s="155" t="s">
        <v>121</v>
      </c>
      <c r="B34" s="156" t="s">
        <v>373</v>
      </c>
      <c r="C34" s="155"/>
      <c r="D34" s="155"/>
      <c r="E34" s="49" t="s">
        <v>18</v>
      </c>
      <c r="F34" s="170" t="s">
        <v>450</v>
      </c>
      <c r="G34" s="171" t="s">
        <v>44</v>
      </c>
      <c r="H34" s="171">
        <v>12471</v>
      </c>
      <c r="I34" s="173" t="s">
        <v>93</v>
      </c>
      <c r="L34" s="37"/>
      <c r="M34" s="37"/>
      <c r="N34" s="37"/>
      <c r="O34" s="37"/>
      <c r="X34" s="69"/>
      <c r="Y34" s="70"/>
    </row>
    <row r="35" spans="1:25" ht="18.75" x14ac:dyDescent="0.3">
      <c r="A35" s="110"/>
      <c r="B35" s="47"/>
      <c r="C35" s="110"/>
      <c r="D35" s="110"/>
      <c r="E35" s="50"/>
      <c r="F35" s="53"/>
      <c r="G35" s="55"/>
      <c r="H35" s="55"/>
      <c r="I35" s="88"/>
      <c r="L35" s="37"/>
      <c r="M35" s="37"/>
      <c r="N35" s="37"/>
      <c r="O35" s="37"/>
      <c r="X35" s="69"/>
      <c r="Y35" s="70"/>
    </row>
    <row r="36" spans="1:25" ht="37.5" x14ac:dyDescent="0.3">
      <c r="A36" s="155"/>
      <c r="B36" s="156"/>
      <c r="C36" s="155"/>
      <c r="D36" s="155"/>
      <c r="E36" s="49" t="s">
        <v>19</v>
      </c>
      <c r="F36" s="170" t="s">
        <v>284</v>
      </c>
      <c r="G36" s="171" t="s">
        <v>40</v>
      </c>
      <c r="H36" s="171">
        <v>50000</v>
      </c>
      <c r="I36" s="173" t="s">
        <v>93</v>
      </c>
      <c r="L36" s="37"/>
      <c r="M36" s="37"/>
      <c r="N36" s="37"/>
      <c r="O36" s="37"/>
      <c r="X36" s="69"/>
      <c r="Y36" s="70"/>
    </row>
    <row r="37" spans="1:25" ht="18.75" x14ac:dyDescent="0.3">
      <c r="A37" s="155"/>
      <c r="B37" s="156"/>
      <c r="C37" s="155"/>
      <c r="D37" s="155"/>
      <c r="E37" s="49"/>
      <c r="F37" s="52"/>
      <c r="G37" s="54"/>
      <c r="H37" s="54"/>
      <c r="I37" s="87"/>
      <c r="L37" s="37"/>
      <c r="M37" s="37"/>
      <c r="N37" s="37"/>
      <c r="O37" s="37"/>
      <c r="X37" s="69"/>
      <c r="Y37" s="70"/>
    </row>
    <row r="38" spans="1:25" ht="37.5" x14ac:dyDescent="0.3">
      <c r="A38" s="155"/>
      <c r="B38" s="156"/>
      <c r="C38" s="155"/>
      <c r="D38" s="155"/>
      <c r="E38" s="49" t="s">
        <v>20</v>
      </c>
      <c r="F38" s="170" t="s">
        <v>451</v>
      </c>
      <c r="G38" s="171" t="s">
        <v>40</v>
      </c>
      <c r="H38" s="171">
        <v>16600</v>
      </c>
      <c r="I38" s="173" t="s">
        <v>93</v>
      </c>
      <c r="L38" s="37"/>
      <c r="M38" s="37"/>
      <c r="N38" s="37"/>
      <c r="O38" s="37"/>
      <c r="X38" s="69"/>
      <c r="Y38" s="70"/>
    </row>
    <row r="39" spans="1:25" ht="18.75" x14ac:dyDescent="0.3">
      <c r="A39" s="155"/>
      <c r="B39" s="156"/>
      <c r="C39" s="155"/>
      <c r="D39" s="155"/>
      <c r="E39" s="49"/>
      <c r="F39" s="170"/>
      <c r="G39" s="171"/>
      <c r="H39" s="171"/>
      <c r="I39" s="173"/>
      <c r="L39" s="37"/>
      <c r="M39" s="37"/>
      <c r="N39" s="37"/>
      <c r="O39" s="37"/>
      <c r="X39" s="69"/>
      <c r="Y39" s="70"/>
    </row>
    <row r="40" spans="1:25" ht="37.5" x14ac:dyDescent="0.3">
      <c r="A40" s="155"/>
      <c r="B40" s="156"/>
      <c r="C40" s="155"/>
      <c r="D40" s="155"/>
      <c r="E40" s="49" t="s">
        <v>21</v>
      </c>
      <c r="F40" s="170" t="s">
        <v>452</v>
      </c>
      <c r="G40" s="171" t="s">
        <v>40</v>
      </c>
      <c r="H40" s="171">
        <v>12750</v>
      </c>
      <c r="I40" s="173" t="s">
        <v>93</v>
      </c>
      <c r="L40" s="37"/>
      <c r="M40" s="37"/>
      <c r="N40" s="37"/>
      <c r="O40" s="37"/>
      <c r="X40" s="69"/>
      <c r="Y40" s="70"/>
    </row>
    <row r="41" spans="1:25" ht="18.75" x14ac:dyDescent="0.3">
      <c r="A41" s="155"/>
      <c r="B41" s="156"/>
      <c r="C41" s="155"/>
      <c r="D41" s="155"/>
      <c r="E41" s="49"/>
      <c r="F41" s="52"/>
      <c r="G41" s="54"/>
      <c r="H41" s="54"/>
      <c r="I41" s="87"/>
      <c r="L41" s="37"/>
      <c r="M41" s="37"/>
      <c r="N41" s="37"/>
      <c r="O41" s="37"/>
      <c r="X41" s="69"/>
      <c r="Y41" s="70"/>
    </row>
    <row r="42" spans="1:25" ht="37.5" x14ac:dyDescent="0.3">
      <c r="A42" s="155"/>
      <c r="B42" s="156"/>
      <c r="C42" s="155"/>
      <c r="D42" s="155"/>
      <c r="E42" s="49" t="s">
        <v>22</v>
      </c>
      <c r="F42" s="170" t="s">
        <v>453</v>
      </c>
      <c r="G42" s="171" t="s">
        <v>40</v>
      </c>
      <c r="H42" s="171">
        <v>17040</v>
      </c>
      <c r="I42" s="173" t="s">
        <v>93</v>
      </c>
      <c r="L42" s="37"/>
      <c r="M42" s="37"/>
      <c r="N42" s="37"/>
      <c r="O42" s="37"/>
      <c r="X42" s="69"/>
      <c r="Y42" s="70"/>
    </row>
    <row r="43" spans="1:25" ht="18.75" x14ac:dyDescent="0.3">
      <c r="A43" s="155"/>
      <c r="B43" s="156"/>
      <c r="C43" s="155"/>
      <c r="D43" s="155"/>
      <c r="E43" s="49"/>
      <c r="F43" s="52"/>
      <c r="G43" s="54"/>
      <c r="H43" s="54"/>
      <c r="I43" s="87"/>
      <c r="L43" s="37"/>
      <c r="M43" s="37"/>
      <c r="N43" s="37"/>
      <c r="O43" s="37"/>
      <c r="X43" s="69"/>
      <c r="Y43" s="70"/>
    </row>
    <row r="44" spans="1:25" ht="37.5" x14ac:dyDescent="0.3">
      <c r="A44" s="155"/>
      <c r="B44" s="156"/>
      <c r="C44" s="155"/>
      <c r="D44" s="155"/>
      <c r="E44" s="49" t="s">
        <v>23</v>
      </c>
      <c r="F44" s="170" t="s">
        <v>454</v>
      </c>
      <c r="G44" s="171" t="s">
        <v>40</v>
      </c>
      <c r="H44" s="171">
        <v>9000</v>
      </c>
      <c r="I44" s="173" t="s">
        <v>93</v>
      </c>
      <c r="L44" s="37"/>
      <c r="M44" s="37"/>
      <c r="N44" s="37"/>
      <c r="O44" s="37"/>
      <c r="X44" s="69"/>
      <c r="Y44" s="70"/>
    </row>
    <row r="45" spans="1:25" ht="18.75" x14ac:dyDescent="0.3">
      <c r="A45" s="155"/>
      <c r="B45" s="156"/>
      <c r="C45" s="155"/>
      <c r="D45" s="155"/>
      <c r="E45" s="49"/>
      <c r="F45" s="170"/>
      <c r="G45" s="171"/>
      <c r="H45" s="171"/>
      <c r="I45" s="173"/>
      <c r="L45" s="37"/>
      <c r="M45" s="37"/>
      <c r="N45" s="37"/>
      <c r="O45" s="37"/>
      <c r="X45" s="69"/>
      <c r="Y45" s="70"/>
    </row>
    <row r="46" spans="1:25" ht="37.5" x14ac:dyDescent="0.3">
      <c r="A46" s="155"/>
      <c r="B46" s="156"/>
      <c r="C46" s="155"/>
      <c r="D46" s="155"/>
      <c r="E46" s="49" t="s">
        <v>24</v>
      </c>
      <c r="F46" s="170" t="s">
        <v>455</v>
      </c>
      <c r="G46" s="171" t="s">
        <v>40</v>
      </c>
      <c r="H46" s="171">
        <v>15100</v>
      </c>
      <c r="I46" s="173" t="s">
        <v>93</v>
      </c>
      <c r="L46" s="37"/>
      <c r="M46" s="37"/>
      <c r="N46" s="37"/>
      <c r="O46" s="37"/>
      <c r="X46" s="69"/>
      <c r="Y46" s="70"/>
    </row>
    <row r="47" spans="1:25" ht="18.75" x14ac:dyDescent="0.3">
      <c r="A47" s="155"/>
      <c r="B47" s="156"/>
      <c r="C47" s="155"/>
      <c r="D47" s="155"/>
      <c r="E47" s="49"/>
      <c r="F47" s="170"/>
      <c r="G47" s="171"/>
      <c r="H47" s="171"/>
      <c r="I47" s="173"/>
      <c r="L47" s="37"/>
      <c r="M47" s="37"/>
      <c r="N47" s="37"/>
      <c r="O47" s="37"/>
      <c r="X47" s="69"/>
      <c r="Y47" s="70"/>
    </row>
    <row r="48" spans="1:25" ht="18.75" x14ac:dyDescent="0.3">
      <c r="A48" s="155"/>
      <c r="B48" s="156"/>
      <c r="C48" s="155"/>
      <c r="D48" s="155"/>
      <c r="E48" s="49" t="s">
        <v>186</v>
      </c>
      <c r="F48" s="170" t="s">
        <v>287</v>
      </c>
      <c r="G48" s="171" t="s">
        <v>40</v>
      </c>
      <c r="H48" s="171">
        <v>4170</v>
      </c>
      <c r="I48" s="173" t="s">
        <v>93</v>
      </c>
      <c r="L48" s="37"/>
      <c r="M48" s="37"/>
      <c r="N48" s="37"/>
      <c r="O48" s="37"/>
      <c r="X48" s="69"/>
      <c r="Y48" s="70"/>
    </row>
    <row r="49" spans="1:25" ht="18.75" x14ac:dyDescent="0.3">
      <c r="A49" s="155"/>
      <c r="B49" s="156"/>
      <c r="C49" s="155"/>
      <c r="D49" s="155"/>
      <c r="E49" s="49"/>
      <c r="F49" s="52"/>
      <c r="G49" s="54"/>
      <c r="H49" s="54"/>
      <c r="I49" s="87"/>
      <c r="L49" s="37"/>
      <c r="M49" s="37"/>
      <c r="N49" s="37"/>
      <c r="O49" s="37"/>
      <c r="X49" s="69"/>
      <c r="Y49" s="70"/>
    </row>
    <row r="50" spans="1:25" ht="56.25" x14ac:dyDescent="0.3">
      <c r="A50" s="155"/>
      <c r="B50" s="156"/>
      <c r="C50" s="155"/>
      <c r="D50" s="155"/>
      <c r="E50" s="49" t="s">
        <v>187</v>
      </c>
      <c r="F50" s="170" t="s">
        <v>288</v>
      </c>
      <c r="G50" s="171" t="s">
        <v>40</v>
      </c>
      <c r="H50" s="171">
        <v>12750</v>
      </c>
      <c r="I50" s="173" t="s">
        <v>93</v>
      </c>
      <c r="L50" s="37"/>
      <c r="M50" s="37"/>
      <c r="N50" s="37"/>
      <c r="O50" s="37"/>
      <c r="X50" s="69"/>
      <c r="Y50" s="70"/>
    </row>
    <row r="51" spans="1:25" ht="18.75" x14ac:dyDescent="0.3">
      <c r="A51" s="155"/>
      <c r="B51" s="156"/>
      <c r="C51" s="155"/>
      <c r="D51" s="155"/>
      <c r="E51" s="49"/>
      <c r="F51" s="170"/>
      <c r="G51" s="171"/>
      <c r="H51" s="171"/>
      <c r="I51" s="173"/>
      <c r="L51" s="37"/>
      <c r="M51" s="37"/>
      <c r="N51" s="37"/>
      <c r="O51" s="37"/>
      <c r="X51" s="69"/>
      <c r="Y51" s="70"/>
    </row>
    <row r="52" spans="1:25" ht="56.25" x14ac:dyDescent="0.3">
      <c r="A52" s="155"/>
      <c r="B52" s="156"/>
      <c r="C52" s="155"/>
      <c r="D52" s="155"/>
      <c r="E52" s="49" t="s">
        <v>188</v>
      </c>
      <c r="F52" s="170" t="s">
        <v>456</v>
      </c>
      <c r="G52" s="171" t="s">
        <v>40</v>
      </c>
      <c r="H52" s="171">
        <v>21560</v>
      </c>
      <c r="I52" s="173" t="s">
        <v>93</v>
      </c>
      <c r="L52" s="37"/>
      <c r="M52" s="37"/>
      <c r="N52" s="37"/>
      <c r="O52" s="37"/>
      <c r="X52" s="69"/>
      <c r="Y52" s="70"/>
    </row>
    <row r="53" spans="1:25" ht="18.75" x14ac:dyDescent="0.3">
      <c r="A53" s="155"/>
      <c r="B53" s="156"/>
      <c r="C53" s="155"/>
      <c r="D53" s="155"/>
      <c r="E53" s="49"/>
      <c r="F53" s="52"/>
      <c r="G53" s="54"/>
      <c r="H53" s="54"/>
      <c r="I53" s="87"/>
      <c r="L53" s="37"/>
      <c r="M53" s="37"/>
      <c r="N53" s="37"/>
      <c r="O53" s="37"/>
      <c r="X53" s="69"/>
      <c r="Y53" s="70"/>
    </row>
    <row r="54" spans="1:25" ht="18.75" x14ac:dyDescent="0.3">
      <c r="A54" s="155"/>
      <c r="B54" s="156"/>
      <c r="C54" s="155"/>
      <c r="D54" s="155"/>
      <c r="E54" s="49" t="s">
        <v>189</v>
      </c>
      <c r="F54" s="170" t="s">
        <v>457</v>
      </c>
      <c r="G54" s="171" t="s">
        <v>40</v>
      </c>
      <c r="H54" s="171">
        <v>7860</v>
      </c>
      <c r="I54" s="173" t="s">
        <v>93</v>
      </c>
      <c r="L54" s="37"/>
      <c r="M54" s="37"/>
      <c r="N54" s="37"/>
      <c r="O54" s="37"/>
      <c r="X54" s="69"/>
      <c r="Y54" s="70"/>
    </row>
    <row r="55" spans="1:25" ht="18.75" x14ac:dyDescent="0.3">
      <c r="A55" s="110"/>
      <c r="B55" s="47"/>
      <c r="C55" s="110"/>
      <c r="D55" s="110"/>
      <c r="E55" s="50"/>
      <c r="F55" s="53"/>
      <c r="G55" s="55"/>
      <c r="H55" s="55"/>
      <c r="I55" s="88"/>
      <c r="L55" s="37"/>
      <c r="M55" s="37"/>
      <c r="N55" s="37"/>
      <c r="O55" s="37"/>
      <c r="X55" s="69"/>
      <c r="Y55" s="70"/>
    </row>
    <row r="56" spans="1:25" ht="18.75" x14ac:dyDescent="0.3">
      <c r="A56" s="155"/>
      <c r="B56" s="156"/>
      <c r="C56" s="155"/>
      <c r="D56" s="155"/>
      <c r="E56" s="49" t="s">
        <v>25</v>
      </c>
      <c r="F56" s="170" t="s">
        <v>458</v>
      </c>
      <c r="G56" s="171" t="s">
        <v>40</v>
      </c>
      <c r="H56" s="171">
        <v>8860</v>
      </c>
      <c r="I56" s="173" t="s">
        <v>93</v>
      </c>
      <c r="L56" s="37"/>
      <c r="M56" s="37"/>
      <c r="N56" s="37"/>
      <c r="O56" s="37"/>
      <c r="X56" s="69"/>
      <c r="Y56" s="70"/>
    </row>
    <row r="57" spans="1:25" ht="18.75" x14ac:dyDescent="0.3">
      <c r="A57" s="155"/>
      <c r="B57" s="156"/>
      <c r="C57" s="155"/>
      <c r="D57" s="155"/>
      <c r="E57" s="49"/>
      <c r="F57" s="52"/>
      <c r="G57" s="54"/>
      <c r="H57" s="54"/>
      <c r="I57" s="87"/>
      <c r="L57" s="37"/>
      <c r="M57" s="37"/>
      <c r="N57" s="37"/>
      <c r="O57" s="37"/>
      <c r="X57" s="69"/>
      <c r="Y57" s="70"/>
    </row>
    <row r="58" spans="1:25" ht="37.5" x14ac:dyDescent="0.3">
      <c r="A58" s="155"/>
      <c r="B58" s="156"/>
      <c r="C58" s="155"/>
      <c r="D58" s="155"/>
      <c r="E58" s="49" t="s">
        <v>26</v>
      </c>
      <c r="F58" s="170" t="s">
        <v>459</v>
      </c>
      <c r="G58" s="171" t="s">
        <v>40</v>
      </c>
      <c r="H58" s="171">
        <v>20600</v>
      </c>
      <c r="I58" s="173" t="s">
        <v>93</v>
      </c>
      <c r="L58" s="37"/>
      <c r="M58" s="37"/>
      <c r="N58" s="37"/>
      <c r="O58" s="37"/>
      <c r="X58" s="69"/>
      <c r="Y58" s="70"/>
    </row>
    <row r="59" spans="1:25" ht="18.75" x14ac:dyDescent="0.3">
      <c r="A59" s="155"/>
      <c r="B59" s="156"/>
      <c r="C59" s="155"/>
      <c r="D59" s="155"/>
      <c r="E59" s="49"/>
      <c r="F59" s="170"/>
      <c r="G59" s="171"/>
      <c r="H59" s="171"/>
      <c r="I59" s="173"/>
      <c r="L59" s="37"/>
      <c r="M59" s="37"/>
      <c r="N59" s="37"/>
      <c r="O59" s="37"/>
      <c r="X59" s="69"/>
      <c r="Y59" s="70"/>
    </row>
    <row r="60" spans="1:25" ht="37.5" x14ac:dyDescent="0.3">
      <c r="A60" s="155"/>
      <c r="B60" s="156"/>
      <c r="C60" s="155"/>
      <c r="D60" s="155"/>
      <c r="E60" s="49" t="s">
        <v>27</v>
      </c>
      <c r="F60" s="170" t="s">
        <v>460</v>
      </c>
      <c r="G60" s="171" t="s">
        <v>40</v>
      </c>
      <c r="H60" s="171">
        <v>5000</v>
      </c>
      <c r="I60" s="173" t="s">
        <v>93</v>
      </c>
      <c r="L60" s="37"/>
      <c r="M60" s="37"/>
      <c r="N60" s="37"/>
      <c r="O60" s="37"/>
      <c r="X60" s="69"/>
      <c r="Y60" s="70"/>
    </row>
    <row r="61" spans="1:25" ht="18.75" x14ac:dyDescent="0.3">
      <c r="A61" s="155"/>
      <c r="B61" s="156"/>
      <c r="C61" s="155"/>
      <c r="D61" s="155"/>
      <c r="E61" s="49"/>
      <c r="F61" s="43"/>
      <c r="G61" s="51"/>
      <c r="H61" s="133"/>
      <c r="I61" s="87"/>
      <c r="L61" s="37"/>
      <c r="M61" s="37"/>
      <c r="N61" s="37"/>
      <c r="O61" s="37"/>
      <c r="X61" s="69"/>
      <c r="Y61" s="70"/>
    </row>
    <row r="62" spans="1:25" ht="18.75" x14ac:dyDescent="0.3">
      <c r="A62" s="155"/>
      <c r="B62" s="156"/>
      <c r="C62" s="155"/>
      <c r="D62" s="155"/>
      <c r="E62" s="49" t="s">
        <v>28</v>
      </c>
      <c r="F62" s="174" t="s">
        <v>290</v>
      </c>
      <c r="G62" s="171" t="s">
        <v>40</v>
      </c>
      <c r="H62" s="192">
        <v>5000</v>
      </c>
      <c r="I62" s="173" t="s">
        <v>93</v>
      </c>
      <c r="L62" s="37"/>
      <c r="M62" s="37"/>
      <c r="N62" s="37"/>
      <c r="O62" s="37"/>
      <c r="X62" s="69"/>
      <c r="Y62" s="70"/>
    </row>
    <row r="63" spans="1:25" ht="18.75" x14ac:dyDescent="0.3">
      <c r="A63" s="155"/>
      <c r="B63" s="156"/>
      <c r="C63" s="155"/>
      <c r="D63" s="155"/>
      <c r="E63" s="49"/>
      <c r="F63" s="43"/>
      <c r="G63" s="51"/>
      <c r="H63" s="133"/>
      <c r="I63" s="87"/>
      <c r="L63" s="37"/>
      <c r="M63" s="37"/>
      <c r="N63" s="37"/>
      <c r="O63" s="37"/>
      <c r="X63" s="69"/>
      <c r="Y63" s="70"/>
    </row>
    <row r="64" spans="1:25" ht="37.5" x14ac:dyDescent="0.3">
      <c r="A64" s="155"/>
      <c r="B64" s="156"/>
      <c r="C64" s="155"/>
      <c r="D64" s="155"/>
      <c r="E64" s="49" t="s">
        <v>190</v>
      </c>
      <c r="F64" s="174" t="s">
        <v>461</v>
      </c>
      <c r="G64" s="171" t="s">
        <v>40</v>
      </c>
      <c r="H64" s="192">
        <v>2500</v>
      </c>
      <c r="I64" s="173" t="s">
        <v>93</v>
      </c>
      <c r="L64" s="37"/>
      <c r="M64" s="37"/>
      <c r="N64" s="37"/>
      <c r="O64" s="37"/>
      <c r="X64" s="69"/>
      <c r="Y64" s="70"/>
    </row>
    <row r="65" spans="1:25" ht="18.75" x14ac:dyDescent="0.3">
      <c r="A65" s="155"/>
      <c r="B65" s="156"/>
      <c r="C65" s="155"/>
      <c r="D65" s="155"/>
      <c r="E65" s="49"/>
      <c r="F65" s="174"/>
      <c r="G65" s="171"/>
      <c r="H65" s="192"/>
      <c r="I65" s="173"/>
      <c r="L65" s="37"/>
      <c r="M65" s="37"/>
      <c r="N65" s="37"/>
      <c r="O65" s="37"/>
      <c r="X65" s="69"/>
      <c r="Y65" s="70"/>
    </row>
    <row r="66" spans="1:25" ht="37.5" x14ac:dyDescent="0.3">
      <c r="A66" s="155"/>
      <c r="B66" s="156"/>
      <c r="C66" s="155"/>
      <c r="D66" s="155"/>
      <c r="E66" s="49" t="s">
        <v>191</v>
      </c>
      <c r="F66" s="170" t="s">
        <v>291</v>
      </c>
      <c r="G66" s="171" t="s">
        <v>40</v>
      </c>
      <c r="H66" s="172">
        <v>2500</v>
      </c>
      <c r="I66" s="173" t="s">
        <v>93</v>
      </c>
      <c r="L66" s="37"/>
      <c r="M66" s="37"/>
      <c r="N66" s="37"/>
      <c r="O66" s="37"/>
      <c r="X66" s="69"/>
      <c r="Y66" s="70"/>
    </row>
    <row r="67" spans="1:25" ht="18.75" x14ac:dyDescent="0.3">
      <c r="A67" s="155"/>
      <c r="B67" s="156"/>
      <c r="C67" s="155"/>
      <c r="D67" s="155"/>
      <c r="E67" s="49"/>
      <c r="F67" s="170"/>
      <c r="G67" s="171"/>
      <c r="H67" s="172"/>
      <c r="I67" s="195"/>
      <c r="L67" s="37"/>
      <c r="M67" s="37"/>
      <c r="N67" s="37"/>
      <c r="O67" s="37"/>
      <c r="X67" s="69"/>
      <c r="Y67" s="70"/>
    </row>
    <row r="68" spans="1:25" ht="18.75" x14ac:dyDescent="0.3">
      <c r="A68" s="155"/>
      <c r="B68" s="156"/>
      <c r="C68" s="155"/>
      <c r="D68" s="155"/>
      <c r="E68" s="49" t="s">
        <v>192</v>
      </c>
      <c r="F68" s="170" t="s">
        <v>462</v>
      </c>
      <c r="G68" s="171" t="s">
        <v>40</v>
      </c>
      <c r="H68" s="172">
        <v>24000</v>
      </c>
      <c r="I68" s="173" t="s">
        <v>93</v>
      </c>
      <c r="L68" s="37"/>
      <c r="M68" s="37"/>
      <c r="N68" s="37"/>
      <c r="O68" s="37"/>
      <c r="X68" s="69"/>
      <c r="Y68" s="70"/>
    </row>
    <row r="69" spans="1:25" ht="18.75" x14ac:dyDescent="0.3">
      <c r="A69" s="155"/>
      <c r="B69" s="156"/>
      <c r="C69" s="155"/>
      <c r="D69" s="155"/>
      <c r="E69" s="49"/>
      <c r="F69" s="170"/>
      <c r="G69" s="171"/>
      <c r="H69" s="172"/>
      <c r="I69" s="195"/>
      <c r="L69" s="37"/>
      <c r="M69" s="37"/>
      <c r="N69" s="37"/>
      <c r="O69" s="37"/>
      <c r="X69" s="69"/>
      <c r="Y69" s="70"/>
    </row>
    <row r="70" spans="1:25" ht="37.5" x14ac:dyDescent="0.3">
      <c r="A70" s="155"/>
      <c r="B70" s="156"/>
      <c r="C70" s="155"/>
      <c r="D70" s="155"/>
      <c r="E70" s="49" t="s">
        <v>193</v>
      </c>
      <c r="F70" s="174" t="s">
        <v>463</v>
      </c>
      <c r="G70" s="171" t="s">
        <v>40</v>
      </c>
      <c r="H70" s="175">
        <v>22280</v>
      </c>
      <c r="I70" s="173" t="s">
        <v>93</v>
      </c>
      <c r="L70" s="37"/>
      <c r="M70" s="37"/>
      <c r="N70" s="37"/>
      <c r="O70" s="37"/>
      <c r="X70" s="69"/>
      <c r="Y70" s="70"/>
    </row>
    <row r="71" spans="1:25" ht="18.75" x14ac:dyDescent="0.3">
      <c r="A71" s="155"/>
      <c r="B71" s="156"/>
      <c r="C71" s="155"/>
      <c r="D71" s="155"/>
      <c r="E71" s="49"/>
      <c r="F71" s="174"/>
      <c r="G71" s="175"/>
      <c r="H71" s="175"/>
      <c r="I71" s="173"/>
      <c r="L71" s="37"/>
      <c r="M71" s="37"/>
      <c r="N71" s="37"/>
      <c r="O71" s="37"/>
      <c r="X71" s="69"/>
      <c r="Y71" s="70"/>
    </row>
    <row r="72" spans="1:25" ht="37.5" x14ac:dyDescent="0.3">
      <c r="A72" s="155"/>
      <c r="B72" s="156"/>
      <c r="C72" s="155"/>
      <c r="D72" s="155"/>
      <c r="E72" s="49" t="s">
        <v>194</v>
      </c>
      <c r="F72" s="170" t="s">
        <v>464</v>
      </c>
      <c r="G72" s="171" t="s">
        <v>40</v>
      </c>
      <c r="H72" s="172">
        <v>40300</v>
      </c>
      <c r="I72" s="173" t="s">
        <v>93</v>
      </c>
      <c r="L72" s="37"/>
      <c r="M72" s="37"/>
      <c r="N72" s="37"/>
      <c r="O72" s="37"/>
      <c r="X72" s="69"/>
      <c r="Y72" s="70"/>
    </row>
    <row r="73" spans="1:25" ht="18.75" x14ac:dyDescent="0.3">
      <c r="A73" s="155"/>
      <c r="B73" s="156"/>
      <c r="C73" s="155"/>
      <c r="D73" s="155"/>
      <c r="E73" s="49"/>
      <c r="F73" s="170"/>
      <c r="G73" s="175"/>
      <c r="H73" s="172"/>
      <c r="I73" s="173"/>
      <c r="L73" s="37"/>
      <c r="M73" s="37"/>
      <c r="N73" s="37"/>
      <c r="O73" s="37"/>
      <c r="X73" s="69"/>
      <c r="Y73" s="70"/>
    </row>
    <row r="74" spans="1:25" ht="56.25" x14ac:dyDescent="0.3">
      <c r="A74" s="155"/>
      <c r="B74" s="156"/>
      <c r="C74" s="155"/>
      <c r="D74" s="155"/>
      <c r="E74" s="49" t="s">
        <v>195</v>
      </c>
      <c r="F74" s="170" t="s">
        <v>289</v>
      </c>
      <c r="G74" s="171" t="s">
        <v>40</v>
      </c>
      <c r="H74" s="172">
        <v>59930</v>
      </c>
      <c r="I74" s="173" t="s">
        <v>93</v>
      </c>
      <c r="L74" s="37"/>
      <c r="M74" s="37"/>
      <c r="N74" s="37"/>
      <c r="O74" s="37"/>
      <c r="X74" s="69"/>
      <c r="Y74" s="70"/>
    </row>
    <row r="75" spans="1:25" ht="18.75" x14ac:dyDescent="0.3">
      <c r="A75" s="155"/>
      <c r="B75" s="156"/>
      <c r="C75" s="155"/>
      <c r="D75" s="155"/>
      <c r="E75" s="49"/>
      <c r="F75" s="52"/>
      <c r="G75" s="51"/>
      <c r="H75" s="41"/>
      <c r="I75" s="87"/>
      <c r="L75" s="37"/>
      <c r="M75" s="37"/>
      <c r="N75" s="37"/>
      <c r="O75" s="37"/>
      <c r="X75" s="69"/>
      <c r="Y75" s="70"/>
    </row>
    <row r="76" spans="1:25" ht="37.5" x14ac:dyDescent="0.3">
      <c r="A76" s="110"/>
      <c r="B76" s="47"/>
      <c r="C76" s="110"/>
      <c r="D76" s="110"/>
      <c r="E76" s="50" t="s">
        <v>196</v>
      </c>
      <c r="F76" s="196" t="s">
        <v>102</v>
      </c>
      <c r="G76" s="198" t="s">
        <v>42</v>
      </c>
      <c r="H76" s="197">
        <v>37500</v>
      </c>
      <c r="I76" s="184" t="s">
        <v>93</v>
      </c>
      <c r="L76" s="37"/>
      <c r="M76" s="37"/>
      <c r="N76" s="37"/>
      <c r="O76" s="37"/>
      <c r="X76" s="69"/>
      <c r="Y76" s="70"/>
    </row>
    <row r="77" spans="1:25" ht="56.25" x14ac:dyDescent="0.3">
      <c r="A77" s="155"/>
      <c r="B77" s="156"/>
      <c r="C77" s="155"/>
      <c r="D77" s="155"/>
      <c r="E77" s="49" t="s">
        <v>197</v>
      </c>
      <c r="F77" s="166" t="s">
        <v>489</v>
      </c>
      <c r="G77" s="191" t="s">
        <v>46</v>
      </c>
      <c r="H77" s="168">
        <v>700000</v>
      </c>
      <c r="I77" s="169" t="s">
        <v>94</v>
      </c>
      <c r="L77" s="37"/>
      <c r="M77" s="37"/>
      <c r="N77" s="37"/>
      <c r="O77" s="37"/>
      <c r="X77" s="69"/>
      <c r="Y77" s="70"/>
    </row>
    <row r="78" spans="1:25" ht="18.75" x14ac:dyDescent="0.3">
      <c r="A78" s="155"/>
      <c r="B78" s="156"/>
      <c r="C78" s="155"/>
      <c r="D78" s="155"/>
      <c r="E78" s="49"/>
      <c r="F78" s="166"/>
      <c r="G78" s="191"/>
      <c r="H78" s="168">
        <v>10380000</v>
      </c>
      <c r="I78" s="87"/>
      <c r="L78" s="37"/>
      <c r="M78" s="37"/>
      <c r="N78" s="37"/>
      <c r="O78" s="37"/>
      <c r="X78" s="69"/>
      <c r="Y78" s="70"/>
    </row>
    <row r="79" spans="1:25" ht="37.5" x14ac:dyDescent="0.3">
      <c r="A79" s="155"/>
      <c r="B79" s="156"/>
      <c r="C79" s="155"/>
      <c r="D79" s="155"/>
      <c r="E79" s="49" t="s">
        <v>198</v>
      </c>
      <c r="F79" s="166" t="s">
        <v>490</v>
      </c>
      <c r="G79" s="191" t="s">
        <v>46</v>
      </c>
      <c r="H79" s="168"/>
      <c r="I79" s="169" t="s">
        <v>94</v>
      </c>
      <c r="L79" s="37"/>
      <c r="M79" s="37"/>
      <c r="N79" s="37"/>
      <c r="O79" s="37"/>
      <c r="X79" s="69"/>
      <c r="Y79" s="70"/>
    </row>
    <row r="80" spans="1:25" ht="18.75" x14ac:dyDescent="0.3">
      <c r="A80" s="155"/>
      <c r="B80" s="156"/>
      <c r="C80" s="155"/>
      <c r="D80" s="155"/>
      <c r="E80" s="49"/>
      <c r="F80" s="166"/>
      <c r="G80" s="191"/>
      <c r="H80" s="168"/>
      <c r="I80" s="87"/>
      <c r="L80" s="37"/>
      <c r="M80" s="37"/>
      <c r="N80" s="37"/>
      <c r="O80" s="37"/>
      <c r="X80" s="69"/>
      <c r="Y80" s="70"/>
    </row>
    <row r="81" spans="1:25" ht="37.5" x14ac:dyDescent="0.3">
      <c r="A81" s="155"/>
      <c r="B81" s="156"/>
      <c r="C81" s="155"/>
      <c r="D81" s="155"/>
      <c r="E81" s="49" t="s">
        <v>199</v>
      </c>
      <c r="F81" s="166" t="s">
        <v>491</v>
      </c>
      <c r="G81" s="191" t="s">
        <v>46</v>
      </c>
      <c r="H81" s="168">
        <v>1500000</v>
      </c>
      <c r="I81" s="169" t="s">
        <v>94</v>
      </c>
      <c r="L81" s="37"/>
      <c r="M81" s="37"/>
      <c r="N81" s="37"/>
      <c r="O81" s="37"/>
      <c r="X81" s="69"/>
      <c r="Y81" s="70"/>
    </row>
    <row r="82" spans="1:25" ht="18.75" x14ac:dyDescent="0.3">
      <c r="A82" s="155"/>
      <c r="B82" s="156"/>
      <c r="C82" s="155"/>
      <c r="D82" s="155"/>
      <c r="E82" s="49"/>
      <c r="F82" s="166"/>
      <c r="G82" s="191"/>
      <c r="H82" s="168"/>
      <c r="I82" s="87"/>
      <c r="L82" s="37"/>
      <c r="M82" s="37"/>
      <c r="N82" s="37"/>
      <c r="O82" s="37"/>
      <c r="X82" s="69"/>
      <c r="Y82" s="70"/>
    </row>
    <row r="83" spans="1:25" ht="56.25" x14ac:dyDescent="0.3">
      <c r="A83" s="155"/>
      <c r="B83" s="156"/>
      <c r="C83" s="155"/>
      <c r="D83" s="155"/>
      <c r="E83" s="49" t="s">
        <v>200</v>
      </c>
      <c r="F83" s="166" t="s">
        <v>492</v>
      </c>
      <c r="G83" s="191" t="s">
        <v>46</v>
      </c>
      <c r="H83" s="168">
        <v>442000</v>
      </c>
      <c r="I83" s="169" t="s">
        <v>94</v>
      </c>
      <c r="L83" s="37"/>
      <c r="M83" s="37"/>
      <c r="N83" s="37"/>
      <c r="O83" s="37"/>
      <c r="X83" s="69"/>
      <c r="Y83" s="70"/>
    </row>
    <row r="84" spans="1:25" ht="18.75" x14ac:dyDescent="0.3">
      <c r="A84" s="155"/>
      <c r="B84" s="156"/>
      <c r="C84" s="155"/>
      <c r="D84" s="155"/>
      <c r="E84" s="49"/>
      <c r="F84" s="52"/>
      <c r="G84" s="51"/>
      <c r="H84" s="41"/>
      <c r="I84" s="87"/>
      <c r="L84" s="37"/>
      <c r="M84" s="37"/>
      <c r="N84" s="37"/>
      <c r="O84" s="37"/>
      <c r="X84" s="69"/>
      <c r="Y84" s="70"/>
    </row>
    <row r="85" spans="1:25" ht="56.25" x14ac:dyDescent="0.3">
      <c r="A85" s="155"/>
      <c r="B85" s="156"/>
      <c r="C85" s="155"/>
      <c r="D85" s="155"/>
      <c r="E85" s="49" t="s">
        <v>201</v>
      </c>
      <c r="F85" s="170" t="s">
        <v>465</v>
      </c>
      <c r="G85" s="175" t="s">
        <v>46</v>
      </c>
      <c r="H85" s="175">
        <v>30000</v>
      </c>
      <c r="I85" s="173" t="s">
        <v>93</v>
      </c>
      <c r="L85" s="37"/>
      <c r="M85" s="37"/>
      <c r="N85" s="37"/>
      <c r="O85" s="37"/>
      <c r="X85" s="69"/>
      <c r="Y85" s="70"/>
    </row>
    <row r="86" spans="1:25" ht="18.75" x14ac:dyDescent="0.3">
      <c r="A86" s="155"/>
      <c r="B86" s="156"/>
      <c r="C86" s="155"/>
      <c r="D86" s="155"/>
      <c r="E86" s="49"/>
      <c r="F86" s="52"/>
      <c r="G86" s="51"/>
      <c r="H86" s="51"/>
      <c r="I86" s="87"/>
      <c r="L86" s="37"/>
      <c r="M86" s="37"/>
      <c r="N86" s="37"/>
      <c r="O86" s="37"/>
      <c r="X86" s="69"/>
      <c r="Y86" s="70"/>
    </row>
    <row r="87" spans="1:25" ht="37.5" x14ac:dyDescent="0.3">
      <c r="A87" s="155"/>
      <c r="B87" s="156"/>
      <c r="C87" s="155"/>
      <c r="D87" s="155"/>
      <c r="E87" s="49" t="s">
        <v>202</v>
      </c>
      <c r="F87" s="170" t="s">
        <v>297</v>
      </c>
      <c r="G87" s="175" t="s">
        <v>46</v>
      </c>
      <c r="H87" s="175">
        <v>515900</v>
      </c>
      <c r="I87" s="173" t="s">
        <v>93</v>
      </c>
      <c r="L87" s="37"/>
      <c r="M87" s="37"/>
      <c r="N87" s="37"/>
      <c r="O87" s="37"/>
      <c r="X87" s="69"/>
      <c r="Y87" s="70"/>
    </row>
    <row r="88" spans="1:25" ht="18.75" x14ac:dyDescent="0.3">
      <c r="A88" s="155"/>
      <c r="B88" s="156"/>
      <c r="C88" s="155"/>
      <c r="D88" s="155"/>
      <c r="E88" s="49"/>
      <c r="F88" s="52"/>
      <c r="G88" s="51"/>
      <c r="H88" s="51"/>
      <c r="I88" s="87"/>
      <c r="L88" s="37"/>
      <c r="M88" s="37"/>
      <c r="N88" s="37"/>
      <c r="O88" s="37"/>
      <c r="X88" s="69"/>
      <c r="Y88" s="70"/>
    </row>
    <row r="89" spans="1:25" ht="75" x14ac:dyDescent="0.3">
      <c r="A89" s="155"/>
      <c r="B89" s="156"/>
      <c r="C89" s="155"/>
      <c r="D89" s="155"/>
      <c r="E89" s="49" t="s">
        <v>203</v>
      </c>
      <c r="F89" s="170" t="s">
        <v>466</v>
      </c>
      <c r="G89" s="175" t="s">
        <v>46</v>
      </c>
      <c r="H89" s="175">
        <v>207800</v>
      </c>
      <c r="I89" s="173" t="s">
        <v>93</v>
      </c>
      <c r="L89" s="37"/>
      <c r="M89" s="37"/>
      <c r="N89" s="37"/>
      <c r="O89" s="37"/>
      <c r="X89" s="69"/>
      <c r="Y89" s="70"/>
    </row>
    <row r="90" spans="1:25" ht="18.75" x14ac:dyDescent="0.3">
      <c r="A90" s="155"/>
      <c r="B90" s="156"/>
      <c r="C90" s="155"/>
      <c r="D90" s="155"/>
      <c r="E90" s="49"/>
      <c r="F90" s="170"/>
      <c r="G90" s="175"/>
      <c r="H90" s="175"/>
      <c r="I90" s="173"/>
      <c r="L90" s="37"/>
      <c r="M90" s="37"/>
      <c r="N90" s="37"/>
      <c r="O90" s="37"/>
      <c r="X90" s="69"/>
      <c r="Y90" s="70"/>
    </row>
    <row r="91" spans="1:25" ht="37.5" x14ac:dyDescent="0.3">
      <c r="A91" s="155"/>
      <c r="B91" s="156"/>
      <c r="C91" s="155"/>
      <c r="D91" s="155"/>
      <c r="E91" s="49" t="s">
        <v>204</v>
      </c>
      <c r="F91" s="170" t="s">
        <v>296</v>
      </c>
      <c r="G91" s="175" t="s">
        <v>46</v>
      </c>
      <c r="H91" s="175">
        <v>49700</v>
      </c>
      <c r="I91" s="173" t="s">
        <v>93</v>
      </c>
      <c r="L91" s="37"/>
      <c r="M91" s="37"/>
      <c r="N91" s="37"/>
      <c r="O91" s="37"/>
      <c r="X91" s="69"/>
      <c r="Y91" s="70"/>
    </row>
    <row r="92" spans="1:25" ht="18.75" x14ac:dyDescent="0.3">
      <c r="A92" s="110"/>
      <c r="B92" s="47"/>
      <c r="C92" s="110"/>
      <c r="D92" s="110"/>
      <c r="E92" s="50"/>
      <c r="F92" s="196"/>
      <c r="G92" s="182"/>
      <c r="H92" s="182"/>
      <c r="I92" s="184"/>
      <c r="L92" s="37"/>
      <c r="M92" s="37"/>
      <c r="N92" s="37"/>
      <c r="O92" s="37"/>
      <c r="X92" s="69"/>
      <c r="Y92" s="70"/>
    </row>
    <row r="93" spans="1:25" ht="37.5" x14ac:dyDescent="0.3">
      <c r="A93" s="155"/>
      <c r="B93" s="156"/>
      <c r="C93" s="155"/>
      <c r="D93" s="155"/>
      <c r="E93" s="49" t="s">
        <v>205</v>
      </c>
      <c r="F93" s="170" t="s">
        <v>467</v>
      </c>
      <c r="G93" s="175" t="s">
        <v>46</v>
      </c>
      <c r="H93" s="175">
        <v>34300</v>
      </c>
      <c r="I93" s="173" t="s">
        <v>93</v>
      </c>
      <c r="L93" s="37"/>
      <c r="M93" s="37"/>
      <c r="N93" s="37"/>
      <c r="O93" s="37"/>
      <c r="X93" s="69"/>
      <c r="Y93" s="70"/>
    </row>
    <row r="94" spans="1:25" ht="18.75" x14ac:dyDescent="0.3">
      <c r="A94" s="155"/>
      <c r="B94" s="156"/>
      <c r="C94" s="155"/>
      <c r="D94" s="155"/>
      <c r="E94" s="49"/>
      <c r="F94" s="52"/>
      <c r="G94" s="51"/>
      <c r="H94" s="51"/>
      <c r="I94" s="87"/>
      <c r="L94" s="37"/>
      <c r="M94" s="37"/>
      <c r="N94" s="37"/>
      <c r="O94" s="37"/>
      <c r="X94" s="69"/>
      <c r="Y94" s="70"/>
    </row>
    <row r="95" spans="1:25" ht="56.25" x14ac:dyDescent="0.3">
      <c r="A95" s="155"/>
      <c r="B95" s="156"/>
      <c r="C95" s="155"/>
      <c r="D95" s="155"/>
      <c r="E95" s="49" t="s">
        <v>206</v>
      </c>
      <c r="F95" s="170" t="s">
        <v>301</v>
      </c>
      <c r="G95" s="175" t="s">
        <v>41</v>
      </c>
      <c r="H95" s="175">
        <v>821840</v>
      </c>
      <c r="I95" s="173" t="s">
        <v>93</v>
      </c>
      <c r="L95" s="37"/>
      <c r="M95" s="37"/>
      <c r="N95" s="37"/>
      <c r="O95" s="37"/>
      <c r="X95" s="69"/>
      <c r="Y95" s="70"/>
    </row>
    <row r="96" spans="1:25" ht="18.75" x14ac:dyDescent="0.3">
      <c r="A96" s="155"/>
      <c r="B96" s="156"/>
      <c r="C96" s="155"/>
      <c r="D96" s="155"/>
      <c r="E96" s="49"/>
      <c r="F96" s="52"/>
      <c r="G96" s="51"/>
      <c r="H96" s="51"/>
      <c r="I96" s="87"/>
      <c r="L96" s="37"/>
      <c r="M96" s="37"/>
      <c r="N96" s="37"/>
      <c r="O96" s="37"/>
      <c r="X96" s="69"/>
      <c r="Y96" s="70"/>
    </row>
    <row r="97" spans="1:25" ht="18.75" x14ac:dyDescent="0.3">
      <c r="A97" s="155"/>
      <c r="B97" s="156"/>
      <c r="C97" s="155"/>
      <c r="D97" s="155"/>
      <c r="E97" s="49" t="s">
        <v>207</v>
      </c>
      <c r="F97" s="170" t="s">
        <v>468</v>
      </c>
      <c r="G97" s="175" t="s">
        <v>41</v>
      </c>
      <c r="H97" s="175">
        <v>75000</v>
      </c>
      <c r="I97" s="173" t="s">
        <v>93</v>
      </c>
      <c r="L97" s="37"/>
      <c r="M97" s="37"/>
      <c r="N97" s="37"/>
      <c r="O97" s="37"/>
      <c r="X97" s="69"/>
      <c r="Y97" s="70"/>
    </row>
    <row r="98" spans="1:25" ht="18.75" x14ac:dyDescent="0.3">
      <c r="A98" s="155"/>
      <c r="B98" s="156"/>
      <c r="C98" s="155"/>
      <c r="D98" s="155"/>
      <c r="E98" s="49"/>
      <c r="F98" s="170"/>
      <c r="G98" s="175"/>
      <c r="H98" s="175"/>
      <c r="I98" s="173"/>
      <c r="L98" s="37"/>
      <c r="M98" s="37"/>
      <c r="N98" s="37"/>
      <c r="O98" s="37"/>
      <c r="X98" s="69"/>
      <c r="Y98" s="70"/>
    </row>
    <row r="99" spans="1:25" ht="37.5" x14ac:dyDescent="0.3">
      <c r="A99" s="155"/>
      <c r="B99" s="156"/>
      <c r="C99" s="155"/>
      <c r="D99" s="155"/>
      <c r="E99" s="49" t="s">
        <v>208</v>
      </c>
      <c r="F99" s="170" t="s">
        <v>298</v>
      </c>
      <c r="G99" s="175" t="s">
        <v>41</v>
      </c>
      <c r="H99" s="175">
        <v>78000</v>
      </c>
      <c r="I99" s="173" t="s">
        <v>93</v>
      </c>
      <c r="L99" s="37"/>
      <c r="M99" s="37"/>
      <c r="N99" s="37"/>
      <c r="O99" s="37"/>
      <c r="X99" s="69"/>
      <c r="Y99" s="70"/>
    </row>
    <row r="100" spans="1:25" ht="18.75" x14ac:dyDescent="0.3">
      <c r="A100" s="155"/>
      <c r="B100" s="156"/>
      <c r="C100" s="155"/>
      <c r="D100" s="155"/>
      <c r="E100" s="49"/>
      <c r="F100" s="170"/>
      <c r="G100" s="175"/>
      <c r="H100" s="175"/>
      <c r="I100" s="173"/>
      <c r="L100" s="37"/>
      <c r="M100" s="37"/>
      <c r="N100" s="37"/>
      <c r="O100" s="37"/>
      <c r="X100" s="69"/>
      <c r="Y100" s="70"/>
    </row>
    <row r="101" spans="1:25" ht="37.5" x14ac:dyDescent="0.3">
      <c r="A101" s="155"/>
      <c r="B101" s="156"/>
      <c r="C101" s="155"/>
      <c r="D101" s="155"/>
      <c r="E101" s="49" t="s">
        <v>209</v>
      </c>
      <c r="F101" s="170" t="s">
        <v>299</v>
      </c>
      <c r="G101" s="175" t="s">
        <v>41</v>
      </c>
      <c r="H101" s="175">
        <v>35000</v>
      </c>
      <c r="I101" s="173" t="s">
        <v>93</v>
      </c>
      <c r="L101" s="37"/>
      <c r="M101" s="37"/>
      <c r="N101" s="37"/>
      <c r="O101" s="37"/>
      <c r="X101" s="69"/>
      <c r="Y101" s="70"/>
    </row>
    <row r="102" spans="1:25" ht="18.75" x14ac:dyDescent="0.3">
      <c r="A102" s="155"/>
      <c r="B102" s="156"/>
      <c r="C102" s="155"/>
      <c r="D102" s="155"/>
      <c r="E102" s="49"/>
      <c r="F102" s="170"/>
      <c r="G102" s="175"/>
      <c r="H102" s="175"/>
      <c r="I102" s="173"/>
      <c r="L102" s="37"/>
      <c r="M102" s="37"/>
      <c r="N102" s="37"/>
      <c r="O102" s="37"/>
      <c r="X102" s="69"/>
      <c r="Y102" s="70"/>
    </row>
    <row r="103" spans="1:25" ht="37.5" x14ac:dyDescent="0.3">
      <c r="A103" s="155"/>
      <c r="B103" s="156"/>
      <c r="C103" s="155"/>
      <c r="D103" s="155"/>
      <c r="E103" s="49" t="s">
        <v>210</v>
      </c>
      <c r="F103" s="170" t="s">
        <v>469</v>
      </c>
      <c r="G103" s="175" t="s">
        <v>41</v>
      </c>
      <c r="H103" s="175">
        <v>40000</v>
      </c>
      <c r="I103" s="173" t="s">
        <v>93</v>
      </c>
      <c r="L103" s="37"/>
      <c r="M103" s="37"/>
      <c r="N103" s="37"/>
      <c r="O103" s="37"/>
      <c r="X103" s="69"/>
      <c r="Y103" s="70"/>
    </row>
    <row r="104" spans="1:25" ht="18.75" x14ac:dyDescent="0.3">
      <c r="A104" s="155"/>
      <c r="B104" s="156"/>
      <c r="C104" s="155"/>
      <c r="D104" s="155"/>
      <c r="E104" s="49"/>
      <c r="F104" s="170"/>
      <c r="G104" s="175"/>
      <c r="H104" s="175"/>
      <c r="I104" s="173"/>
      <c r="L104" s="37"/>
      <c r="M104" s="37"/>
      <c r="N104" s="37"/>
      <c r="O104" s="37"/>
      <c r="X104" s="69"/>
      <c r="Y104" s="70"/>
    </row>
    <row r="105" spans="1:25" ht="37.5" x14ac:dyDescent="0.3">
      <c r="A105" s="155"/>
      <c r="B105" s="156"/>
      <c r="C105" s="155"/>
      <c r="D105" s="155"/>
      <c r="E105" s="49" t="s">
        <v>211</v>
      </c>
      <c r="F105" s="170" t="s">
        <v>470</v>
      </c>
      <c r="G105" s="175" t="s">
        <v>41</v>
      </c>
      <c r="H105" s="175">
        <v>68000</v>
      </c>
      <c r="I105" s="173" t="s">
        <v>93</v>
      </c>
      <c r="L105" s="37"/>
      <c r="M105" s="37"/>
      <c r="N105" s="37"/>
      <c r="O105" s="37"/>
      <c r="X105" s="69"/>
      <c r="Y105" s="70"/>
    </row>
    <row r="106" spans="1:25" ht="18.75" x14ac:dyDescent="0.3">
      <c r="A106" s="155"/>
      <c r="B106" s="156"/>
      <c r="C106" s="155"/>
      <c r="D106" s="155"/>
      <c r="E106" s="49"/>
      <c r="F106" s="170"/>
      <c r="G106" s="175"/>
      <c r="H106" s="175"/>
      <c r="I106" s="173"/>
      <c r="L106" s="37"/>
      <c r="M106" s="37"/>
      <c r="N106" s="37"/>
      <c r="O106" s="37"/>
      <c r="X106" s="69"/>
      <c r="Y106" s="70"/>
    </row>
    <row r="107" spans="1:25" ht="75" x14ac:dyDescent="0.3">
      <c r="A107" s="155"/>
      <c r="B107" s="156"/>
      <c r="C107" s="155"/>
      <c r="D107" s="155"/>
      <c r="E107" s="49" t="s">
        <v>212</v>
      </c>
      <c r="F107" s="170" t="s">
        <v>471</v>
      </c>
      <c r="G107" s="175" t="s">
        <v>41</v>
      </c>
      <c r="H107" s="171">
        <v>46000</v>
      </c>
      <c r="I107" s="173" t="s">
        <v>93</v>
      </c>
      <c r="L107" s="37"/>
      <c r="M107" s="37"/>
      <c r="N107" s="37"/>
      <c r="O107" s="37"/>
      <c r="X107" s="69"/>
      <c r="Y107" s="70"/>
    </row>
    <row r="108" spans="1:25" ht="18.75" x14ac:dyDescent="0.3">
      <c r="A108" s="155"/>
      <c r="B108" s="156"/>
      <c r="C108" s="155"/>
      <c r="D108" s="155"/>
      <c r="E108" s="49"/>
      <c r="F108" s="52"/>
      <c r="G108" s="54"/>
      <c r="H108" s="54"/>
      <c r="I108" s="87"/>
      <c r="L108" s="37"/>
      <c r="M108" s="37"/>
      <c r="N108" s="37"/>
      <c r="O108" s="37"/>
      <c r="X108" s="69"/>
      <c r="Y108" s="70"/>
    </row>
    <row r="109" spans="1:25" ht="37.5" x14ac:dyDescent="0.3">
      <c r="A109" s="155"/>
      <c r="B109" s="156"/>
      <c r="C109" s="155"/>
      <c r="D109" s="155"/>
      <c r="E109" s="49" t="s">
        <v>213</v>
      </c>
      <c r="F109" s="170" t="s">
        <v>302</v>
      </c>
      <c r="G109" s="188" t="s">
        <v>157</v>
      </c>
      <c r="H109" s="175">
        <v>30000</v>
      </c>
      <c r="I109" s="173" t="s">
        <v>93</v>
      </c>
      <c r="L109" s="37"/>
      <c r="M109" s="37"/>
      <c r="N109" s="37"/>
      <c r="O109" s="37"/>
      <c r="X109" s="69"/>
      <c r="Y109" s="70"/>
    </row>
    <row r="110" spans="1:25" ht="18.75" x14ac:dyDescent="0.3">
      <c r="A110" s="110"/>
      <c r="B110" s="47"/>
      <c r="C110" s="110"/>
      <c r="D110" s="110"/>
      <c r="E110" s="50"/>
      <c r="F110" s="53"/>
      <c r="G110" s="14"/>
      <c r="H110" s="14"/>
      <c r="I110" s="88"/>
      <c r="L110" s="37"/>
      <c r="M110" s="37"/>
      <c r="N110" s="37"/>
      <c r="O110" s="37"/>
      <c r="X110" s="69"/>
      <c r="Y110" s="70"/>
    </row>
    <row r="111" spans="1:25" ht="93.75" x14ac:dyDescent="0.3">
      <c r="A111" s="155" t="s">
        <v>122</v>
      </c>
      <c r="B111" s="156" t="s">
        <v>116</v>
      </c>
      <c r="C111" s="155" t="s">
        <v>374</v>
      </c>
      <c r="D111" s="155" t="s">
        <v>375</v>
      </c>
      <c r="E111" s="49" t="s">
        <v>214</v>
      </c>
      <c r="F111" s="166" t="s">
        <v>444</v>
      </c>
      <c r="G111" s="167" t="s">
        <v>42</v>
      </c>
      <c r="H111" s="168">
        <v>100000</v>
      </c>
      <c r="I111" s="169" t="s">
        <v>94</v>
      </c>
      <c r="L111" s="37"/>
      <c r="M111" s="37"/>
      <c r="N111" s="37"/>
      <c r="O111" s="37"/>
    </row>
    <row r="112" spans="1:25" ht="18.75" x14ac:dyDescent="0.3">
      <c r="A112" s="155"/>
      <c r="B112" s="156"/>
      <c r="C112" s="155"/>
      <c r="D112" s="155"/>
      <c r="E112" s="49"/>
      <c r="F112" s="134"/>
      <c r="G112" s="54"/>
      <c r="H112" s="41"/>
      <c r="I112" s="87"/>
      <c r="L112" s="37"/>
      <c r="M112" s="37"/>
      <c r="N112" s="37"/>
      <c r="O112" s="37"/>
    </row>
    <row r="113" spans="1:15" ht="37.5" x14ac:dyDescent="0.3">
      <c r="A113" s="155"/>
      <c r="B113" s="156"/>
      <c r="C113" s="155"/>
      <c r="D113" s="155"/>
      <c r="E113" s="49" t="s">
        <v>215</v>
      </c>
      <c r="F113" s="166" t="s">
        <v>443</v>
      </c>
      <c r="G113" s="191" t="s">
        <v>42</v>
      </c>
      <c r="H113" s="167">
        <v>14722200</v>
      </c>
      <c r="I113" s="169" t="s">
        <v>94</v>
      </c>
      <c r="L113" s="37"/>
      <c r="M113" s="37"/>
      <c r="N113" s="37"/>
      <c r="O113" s="37"/>
    </row>
    <row r="114" spans="1:15" ht="18.75" x14ac:dyDescent="0.3">
      <c r="A114" s="155"/>
      <c r="B114" s="156"/>
      <c r="C114" s="155"/>
      <c r="D114" s="155"/>
      <c r="E114" s="49"/>
      <c r="F114" s="166"/>
      <c r="G114" s="191"/>
      <c r="H114" s="167"/>
      <c r="I114" s="169"/>
      <c r="L114" s="37"/>
      <c r="M114" s="37"/>
      <c r="N114" s="37"/>
      <c r="O114" s="37"/>
    </row>
    <row r="115" spans="1:15" ht="37.5" x14ac:dyDescent="0.3">
      <c r="A115" s="155"/>
      <c r="B115" s="156"/>
      <c r="C115" s="155"/>
      <c r="D115" s="155"/>
      <c r="E115" s="49" t="s">
        <v>216</v>
      </c>
      <c r="F115" s="201" t="s">
        <v>538</v>
      </c>
      <c r="G115" s="206"/>
      <c r="H115" s="202">
        <v>3304680</v>
      </c>
      <c r="I115" s="204" t="s">
        <v>95</v>
      </c>
      <c r="L115" s="37"/>
      <c r="M115" s="37"/>
      <c r="N115" s="37"/>
      <c r="O115" s="37"/>
    </row>
    <row r="116" spans="1:15" ht="18.75" x14ac:dyDescent="0.3">
      <c r="A116" s="155"/>
      <c r="B116" s="156"/>
      <c r="C116" s="155"/>
      <c r="D116" s="155"/>
      <c r="E116" s="49"/>
      <c r="F116" s="134"/>
      <c r="G116" s="54"/>
      <c r="H116" s="41"/>
      <c r="I116" s="87"/>
      <c r="L116" s="37"/>
      <c r="M116" s="37"/>
      <c r="N116" s="37"/>
      <c r="O116" s="37"/>
    </row>
    <row r="117" spans="1:15" ht="93.75" x14ac:dyDescent="0.3">
      <c r="A117" s="155"/>
      <c r="B117" s="156"/>
      <c r="C117" s="155"/>
      <c r="D117" s="155"/>
      <c r="E117" s="49" t="s">
        <v>217</v>
      </c>
      <c r="F117" s="170" t="s">
        <v>472</v>
      </c>
      <c r="G117" s="171" t="s">
        <v>44</v>
      </c>
      <c r="H117" s="172">
        <v>30000</v>
      </c>
      <c r="I117" s="173" t="s">
        <v>93</v>
      </c>
      <c r="L117" s="37"/>
      <c r="M117" s="37"/>
      <c r="N117" s="37"/>
      <c r="O117" s="37"/>
    </row>
    <row r="118" spans="1:15" ht="18.75" x14ac:dyDescent="0.3">
      <c r="A118" s="155"/>
      <c r="B118" s="156"/>
      <c r="C118" s="155"/>
      <c r="D118" s="155"/>
      <c r="E118" s="49"/>
      <c r="F118" s="170"/>
      <c r="G118" s="188"/>
      <c r="H118" s="171"/>
      <c r="I118" s="173"/>
      <c r="L118" s="37"/>
      <c r="M118" s="37"/>
      <c r="N118" s="37"/>
      <c r="O118" s="37"/>
    </row>
    <row r="119" spans="1:15" ht="131.25" x14ac:dyDescent="0.3">
      <c r="A119" s="155" t="s">
        <v>376</v>
      </c>
      <c r="B119" s="156" t="s">
        <v>131</v>
      </c>
      <c r="C119" s="155"/>
      <c r="D119" s="155"/>
      <c r="E119" s="49" t="s">
        <v>218</v>
      </c>
      <c r="F119" s="170" t="s">
        <v>473</v>
      </c>
      <c r="G119" s="188" t="s">
        <v>44</v>
      </c>
      <c r="H119" s="171">
        <v>66488</v>
      </c>
      <c r="I119" s="173" t="s">
        <v>93</v>
      </c>
      <c r="L119" s="37"/>
      <c r="M119" s="37"/>
      <c r="N119" s="37"/>
      <c r="O119" s="37"/>
    </row>
    <row r="120" spans="1:15" ht="18.75" x14ac:dyDescent="0.3">
      <c r="A120" s="155"/>
      <c r="B120" s="156"/>
      <c r="C120" s="155"/>
      <c r="D120" s="155"/>
      <c r="E120" s="49"/>
      <c r="F120" s="170"/>
      <c r="G120" s="188"/>
      <c r="H120" s="171"/>
      <c r="I120" s="173"/>
      <c r="L120" s="37"/>
      <c r="M120" s="37"/>
      <c r="N120" s="37"/>
      <c r="O120" s="37"/>
    </row>
    <row r="121" spans="1:15" ht="112.5" x14ac:dyDescent="0.3">
      <c r="A121" s="17" t="s">
        <v>152</v>
      </c>
      <c r="B121" s="156" t="s">
        <v>123</v>
      </c>
      <c r="C121" s="155"/>
      <c r="D121" s="155"/>
      <c r="E121" s="49" t="s">
        <v>219</v>
      </c>
      <c r="F121" s="170" t="s">
        <v>474</v>
      </c>
      <c r="G121" s="188" t="s">
        <v>44</v>
      </c>
      <c r="H121" s="171">
        <v>24781</v>
      </c>
      <c r="I121" s="173" t="s">
        <v>93</v>
      </c>
      <c r="L121" s="37"/>
      <c r="M121" s="37"/>
      <c r="N121" s="37"/>
      <c r="O121" s="37"/>
    </row>
    <row r="122" spans="1:15" ht="18.75" x14ac:dyDescent="0.3">
      <c r="A122" s="155"/>
      <c r="B122" s="156"/>
      <c r="C122" s="155"/>
      <c r="D122" s="155"/>
      <c r="E122" s="49"/>
      <c r="F122" s="170"/>
      <c r="G122" s="188"/>
      <c r="H122" s="171"/>
      <c r="I122" s="173"/>
      <c r="L122" s="37"/>
      <c r="M122" s="37"/>
      <c r="N122" s="37"/>
      <c r="O122" s="37"/>
    </row>
    <row r="123" spans="1:15" ht="56.25" x14ac:dyDescent="0.3">
      <c r="A123" s="155"/>
      <c r="B123" s="156"/>
      <c r="C123" s="155"/>
      <c r="D123" s="155"/>
      <c r="E123" s="49" t="s">
        <v>220</v>
      </c>
      <c r="F123" s="170" t="s">
        <v>560</v>
      </c>
      <c r="G123" s="188" t="s">
        <v>44</v>
      </c>
      <c r="H123" s="171">
        <v>25005</v>
      </c>
      <c r="I123" s="173" t="s">
        <v>93</v>
      </c>
      <c r="L123" s="37"/>
      <c r="M123" s="37"/>
      <c r="N123" s="37"/>
      <c r="O123" s="37"/>
    </row>
    <row r="124" spans="1:15" ht="18.75" x14ac:dyDescent="0.3">
      <c r="A124" s="155"/>
      <c r="B124" s="156"/>
      <c r="C124" s="155"/>
      <c r="D124" s="155"/>
      <c r="E124" s="49"/>
      <c r="F124" s="52"/>
      <c r="G124" s="77"/>
      <c r="H124" s="54"/>
      <c r="I124" s="87"/>
      <c r="L124" s="37"/>
      <c r="M124" s="37"/>
      <c r="N124" s="37"/>
      <c r="O124" s="37"/>
    </row>
    <row r="125" spans="1:15" ht="37.5" x14ac:dyDescent="0.3">
      <c r="A125" s="155"/>
      <c r="B125" s="156"/>
      <c r="C125" s="155"/>
      <c r="D125" s="155"/>
      <c r="E125" s="49" t="s">
        <v>221</v>
      </c>
      <c r="F125" s="170" t="s">
        <v>475</v>
      </c>
      <c r="G125" s="188" t="s">
        <v>40</v>
      </c>
      <c r="H125" s="171">
        <v>3600</v>
      </c>
      <c r="I125" s="173" t="s">
        <v>93</v>
      </c>
      <c r="L125" s="37"/>
      <c r="M125" s="37"/>
      <c r="N125" s="37"/>
      <c r="O125" s="37"/>
    </row>
    <row r="126" spans="1:15" ht="18.75" x14ac:dyDescent="0.3">
      <c r="A126" s="155"/>
      <c r="B126" s="156"/>
      <c r="C126" s="155"/>
      <c r="D126" s="155"/>
      <c r="E126" s="49"/>
      <c r="F126" s="170"/>
      <c r="G126" s="188"/>
      <c r="H126" s="171"/>
      <c r="I126" s="173"/>
      <c r="L126" s="37"/>
      <c r="M126" s="37"/>
      <c r="N126" s="37"/>
      <c r="O126" s="37"/>
    </row>
    <row r="127" spans="1:15" ht="37.5" x14ac:dyDescent="0.3">
      <c r="A127" s="155"/>
      <c r="B127" s="156"/>
      <c r="C127" s="155"/>
      <c r="D127" s="155"/>
      <c r="E127" s="49" t="s">
        <v>222</v>
      </c>
      <c r="F127" s="170" t="s">
        <v>153</v>
      </c>
      <c r="G127" s="188" t="s">
        <v>40</v>
      </c>
      <c r="H127" s="171">
        <v>29430</v>
      </c>
      <c r="I127" s="173" t="s">
        <v>93</v>
      </c>
      <c r="L127" s="37"/>
      <c r="M127" s="37"/>
      <c r="N127" s="37"/>
      <c r="O127" s="37"/>
    </row>
    <row r="128" spans="1:15" ht="18.75" x14ac:dyDescent="0.3">
      <c r="A128" s="155"/>
      <c r="B128" s="156"/>
      <c r="C128" s="155"/>
      <c r="D128" s="155"/>
      <c r="E128" s="49"/>
      <c r="F128" s="170"/>
      <c r="G128" s="188"/>
      <c r="H128" s="171"/>
      <c r="I128" s="173"/>
      <c r="L128" s="37"/>
      <c r="M128" s="37"/>
      <c r="N128" s="37"/>
      <c r="O128" s="37"/>
    </row>
    <row r="129" spans="1:25" ht="18.75" x14ac:dyDescent="0.3">
      <c r="A129" s="155"/>
      <c r="B129" s="156"/>
      <c r="C129" s="155"/>
      <c r="D129" s="155"/>
      <c r="E129" s="49" t="s">
        <v>223</v>
      </c>
      <c r="F129" s="170" t="s">
        <v>156</v>
      </c>
      <c r="G129" s="188" t="s">
        <v>40</v>
      </c>
      <c r="H129" s="171">
        <v>4200</v>
      </c>
      <c r="I129" s="173" t="s">
        <v>93</v>
      </c>
      <c r="L129" s="37"/>
      <c r="M129" s="37"/>
      <c r="N129" s="37"/>
      <c r="O129" s="37"/>
    </row>
    <row r="130" spans="1:25" ht="18.75" x14ac:dyDescent="0.3">
      <c r="A130" s="155"/>
      <c r="B130" s="156"/>
      <c r="C130" s="155"/>
      <c r="D130" s="155"/>
      <c r="E130" s="49"/>
      <c r="F130" s="170"/>
      <c r="G130" s="188"/>
      <c r="H130" s="171"/>
      <c r="I130" s="173"/>
      <c r="L130" s="37"/>
      <c r="M130" s="37"/>
      <c r="N130" s="37"/>
      <c r="O130" s="37"/>
    </row>
    <row r="131" spans="1:25" ht="37.5" x14ac:dyDescent="0.3">
      <c r="A131" s="155"/>
      <c r="B131" s="156"/>
      <c r="C131" s="155"/>
      <c r="D131" s="155"/>
      <c r="E131" s="49" t="s">
        <v>224</v>
      </c>
      <c r="F131" s="170" t="s">
        <v>285</v>
      </c>
      <c r="G131" s="188" t="s">
        <v>40</v>
      </c>
      <c r="H131" s="171">
        <v>3370</v>
      </c>
      <c r="I131" s="173" t="s">
        <v>93</v>
      </c>
      <c r="L131" s="37"/>
      <c r="M131" s="37"/>
      <c r="N131" s="37"/>
      <c r="O131" s="37"/>
    </row>
    <row r="132" spans="1:25" ht="18.75" x14ac:dyDescent="0.3">
      <c r="A132" s="155"/>
      <c r="B132" s="156"/>
      <c r="C132" s="155"/>
      <c r="D132" s="155"/>
      <c r="E132" s="49"/>
      <c r="F132" s="170"/>
      <c r="G132" s="188"/>
      <c r="H132" s="171"/>
      <c r="I132" s="173"/>
      <c r="L132" s="37"/>
      <c r="M132" s="37"/>
      <c r="N132" s="37"/>
      <c r="O132" s="37"/>
    </row>
    <row r="133" spans="1:25" ht="56.25" x14ac:dyDescent="0.3">
      <c r="A133" s="155"/>
      <c r="B133" s="156"/>
      <c r="C133" s="155"/>
      <c r="D133" s="155"/>
      <c r="E133" s="49" t="s">
        <v>225</v>
      </c>
      <c r="F133" s="170" t="s">
        <v>286</v>
      </c>
      <c r="G133" s="188" t="s">
        <v>40</v>
      </c>
      <c r="H133" s="171">
        <v>26400</v>
      </c>
      <c r="I133" s="173" t="s">
        <v>93</v>
      </c>
      <c r="L133" s="37"/>
      <c r="M133" s="37"/>
      <c r="N133" s="37"/>
      <c r="O133" s="37"/>
    </row>
    <row r="134" spans="1:25" ht="18.75" x14ac:dyDescent="0.3">
      <c r="A134" s="155"/>
      <c r="B134" s="156"/>
      <c r="C134" s="155"/>
      <c r="D134" s="155"/>
      <c r="E134" s="49"/>
      <c r="F134" s="52"/>
      <c r="G134" s="77"/>
      <c r="H134" s="54"/>
      <c r="I134" s="87"/>
      <c r="L134" s="37"/>
      <c r="M134" s="37"/>
      <c r="N134" s="37"/>
      <c r="O134" s="37"/>
    </row>
    <row r="135" spans="1:25" ht="56.25" x14ac:dyDescent="0.3">
      <c r="A135" s="155"/>
      <c r="B135" s="156"/>
      <c r="C135" s="155"/>
      <c r="D135" s="155"/>
      <c r="E135" s="49" t="s">
        <v>226</v>
      </c>
      <c r="F135" s="170" t="s">
        <v>477</v>
      </c>
      <c r="G135" s="188" t="s">
        <v>42</v>
      </c>
      <c r="H135" s="171">
        <v>142500</v>
      </c>
      <c r="I135" s="173" t="s">
        <v>93</v>
      </c>
      <c r="L135" s="37"/>
      <c r="M135" s="37"/>
      <c r="N135" s="37"/>
      <c r="O135" s="37"/>
    </row>
    <row r="136" spans="1:25" ht="18.75" x14ac:dyDescent="0.3">
      <c r="A136" s="110"/>
      <c r="B136" s="47"/>
      <c r="C136" s="110"/>
      <c r="D136" s="110"/>
      <c r="E136" s="50"/>
      <c r="F136" s="196"/>
      <c r="G136" s="198"/>
      <c r="H136" s="193"/>
      <c r="I136" s="184"/>
      <c r="L136" s="37"/>
      <c r="M136" s="37"/>
      <c r="N136" s="37"/>
      <c r="O136" s="37"/>
    </row>
    <row r="137" spans="1:25" ht="56.25" x14ac:dyDescent="0.3">
      <c r="A137" s="155"/>
      <c r="B137" s="156"/>
      <c r="C137" s="155"/>
      <c r="D137" s="155"/>
      <c r="E137" s="49" t="s">
        <v>227</v>
      </c>
      <c r="F137" s="170" t="s">
        <v>478</v>
      </c>
      <c r="G137" s="188" t="s">
        <v>42</v>
      </c>
      <c r="H137" s="171">
        <v>53200</v>
      </c>
      <c r="I137" s="173" t="s">
        <v>93</v>
      </c>
      <c r="L137" s="37"/>
      <c r="M137" s="37"/>
      <c r="N137" s="37"/>
      <c r="O137" s="37"/>
    </row>
    <row r="138" spans="1:25" ht="18.75" x14ac:dyDescent="0.3">
      <c r="A138" s="155"/>
      <c r="B138" s="156"/>
      <c r="C138" s="155"/>
      <c r="D138" s="155"/>
      <c r="E138" s="49"/>
      <c r="F138" s="170"/>
      <c r="G138" s="188"/>
      <c r="H138" s="171"/>
      <c r="I138" s="173"/>
      <c r="L138" s="37"/>
      <c r="M138" s="37"/>
      <c r="N138" s="37"/>
      <c r="O138" s="37"/>
    </row>
    <row r="139" spans="1:25" ht="37.5" x14ac:dyDescent="0.3">
      <c r="A139" s="155"/>
      <c r="B139" s="156"/>
      <c r="C139" s="155"/>
      <c r="D139" s="155"/>
      <c r="E139" s="49" t="s">
        <v>228</v>
      </c>
      <c r="F139" s="170" t="s">
        <v>292</v>
      </c>
      <c r="G139" s="188" t="s">
        <v>42</v>
      </c>
      <c r="H139" s="171">
        <v>300000</v>
      </c>
      <c r="I139" s="173" t="s">
        <v>93</v>
      </c>
      <c r="L139" s="37"/>
      <c r="M139" s="37"/>
      <c r="N139" s="37"/>
      <c r="O139" s="37"/>
    </row>
    <row r="140" spans="1:25" ht="18.75" x14ac:dyDescent="0.3">
      <c r="A140" s="155"/>
      <c r="B140" s="156"/>
      <c r="C140" s="155"/>
      <c r="D140" s="155"/>
      <c r="E140" s="49"/>
      <c r="F140" s="170"/>
      <c r="G140" s="188"/>
      <c r="H140" s="171"/>
      <c r="I140" s="173"/>
      <c r="L140" s="37"/>
      <c r="M140" s="37"/>
      <c r="N140" s="37"/>
      <c r="O140" s="37"/>
    </row>
    <row r="141" spans="1:25" ht="37.5" x14ac:dyDescent="0.3">
      <c r="A141" s="17"/>
      <c r="B141" s="156"/>
      <c r="C141" s="17"/>
      <c r="D141" s="24"/>
      <c r="E141" s="49" t="s">
        <v>229</v>
      </c>
      <c r="F141" s="170" t="s">
        <v>479</v>
      </c>
      <c r="G141" s="188" t="s">
        <v>42</v>
      </c>
      <c r="H141" s="171">
        <v>15000</v>
      </c>
      <c r="I141" s="173" t="s">
        <v>93</v>
      </c>
      <c r="L141" s="37"/>
      <c r="M141" s="37"/>
      <c r="N141" s="37"/>
      <c r="O141" s="37"/>
      <c r="X141" s="69"/>
      <c r="Y141" s="70"/>
    </row>
    <row r="142" spans="1:25" ht="18.75" x14ac:dyDescent="0.3">
      <c r="A142" s="17"/>
      <c r="B142" s="156"/>
      <c r="C142" s="17"/>
      <c r="D142" s="24"/>
      <c r="E142" s="49"/>
      <c r="F142" s="52"/>
      <c r="G142" s="77"/>
      <c r="H142" s="54"/>
      <c r="I142" s="87"/>
      <c r="L142" s="37"/>
      <c r="M142" s="37"/>
      <c r="N142" s="37"/>
      <c r="O142" s="37"/>
      <c r="X142" s="69"/>
      <c r="Y142" s="70"/>
    </row>
    <row r="143" spans="1:25" ht="37.5" x14ac:dyDescent="0.3">
      <c r="A143" s="17"/>
      <c r="B143" s="156"/>
      <c r="C143" s="17"/>
      <c r="D143" s="24"/>
      <c r="E143" s="49" t="s">
        <v>230</v>
      </c>
      <c r="F143" s="170" t="s">
        <v>480</v>
      </c>
      <c r="G143" s="188" t="s">
        <v>42</v>
      </c>
      <c r="H143" s="171">
        <v>3600</v>
      </c>
      <c r="I143" s="173" t="s">
        <v>93</v>
      </c>
      <c r="L143" s="37"/>
      <c r="M143" s="37"/>
      <c r="N143" s="37"/>
      <c r="O143" s="37"/>
      <c r="X143" s="69"/>
      <c r="Y143" s="70"/>
    </row>
    <row r="144" spans="1:25" ht="18.75" x14ac:dyDescent="0.3">
      <c r="A144" s="155"/>
      <c r="B144" s="156"/>
      <c r="C144" s="109"/>
      <c r="D144" s="155"/>
      <c r="E144" s="49"/>
      <c r="F144" s="170"/>
      <c r="G144" s="175"/>
      <c r="H144" s="171"/>
      <c r="I144" s="173"/>
      <c r="L144" s="37"/>
      <c r="M144" s="37"/>
      <c r="N144" s="37"/>
      <c r="O144" s="37"/>
    </row>
    <row r="145" spans="1:15" ht="18.75" x14ac:dyDescent="0.3">
      <c r="A145" s="155"/>
      <c r="B145" s="156"/>
      <c r="C145" s="109"/>
      <c r="D145" s="155"/>
      <c r="E145" s="49" t="s">
        <v>231</v>
      </c>
      <c r="F145" s="170" t="s">
        <v>294</v>
      </c>
      <c r="G145" s="188" t="s">
        <v>42</v>
      </c>
      <c r="H145" s="171">
        <v>10640</v>
      </c>
      <c r="I145" s="173" t="s">
        <v>93</v>
      </c>
      <c r="L145" s="37"/>
      <c r="M145" s="37"/>
      <c r="N145" s="37"/>
      <c r="O145" s="37"/>
    </row>
    <row r="146" spans="1:15" ht="18.75" x14ac:dyDescent="0.3">
      <c r="A146" s="155"/>
      <c r="B146" s="156"/>
      <c r="C146" s="109"/>
      <c r="D146" s="155"/>
      <c r="E146" s="49"/>
      <c r="F146" s="170"/>
      <c r="G146" s="175"/>
      <c r="H146" s="171"/>
      <c r="I146" s="173"/>
      <c r="L146" s="37"/>
      <c r="M146" s="37"/>
      <c r="N146" s="37"/>
      <c r="O146" s="37"/>
    </row>
    <row r="147" spans="1:15" ht="37.5" x14ac:dyDescent="0.3">
      <c r="A147" s="155"/>
      <c r="B147" s="156"/>
      <c r="C147" s="109"/>
      <c r="D147" s="155"/>
      <c r="E147" s="49" t="s">
        <v>232</v>
      </c>
      <c r="F147" s="170" t="s">
        <v>183</v>
      </c>
      <c r="G147" s="188" t="s">
        <v>42</v>
      </c>
      <c r="H147" s="171">
        <v>18200</v>
      </c>
      <c r="I147" s="173" t="s">
        <v>93</v>
      </c>
      <c r="L147" s="37"/>
      <c r="M147" s="37"/>
      <c r="N147" s="37"/>
      <c r="O147" s="37"/>
    </row>
    <row r="148" spans="1:15" ht="18.75" x14ac:dyDescent="0.3">
      <c r="A148" s="155"/>
      <c r="B148" s="156"/>
      <c r="C148" s="109"/>
      <c r="D148" s="155"/>
      <c r="E148" s="49"/>
      <c r="F148" s="170"/>
      <c r="G148" s="175"/>
      <c r="H148" s="171"/>
      <c r="I148" s="173"/>
      <c r="L148" s="37"/>
      <c r="M148" s="37"/>
      <c r="N148" s="37"/>
      <c r="O148" s="37"/>
    </row>
    <row r="149" spans="1:15" ht="37.5" x14ac:dyDescent="0.3">
      <c r="A149" s="155"/>
      <c r="B149" s="156"/>
      <c r="C149" s="109"/>
      <c r="D149" s="155"/>
      <c r="E149" s="49" t="s">
        <v>233</v>
      </c>
      <c r="F149" s="170" t="s">
        <v>481</v>
      </c>
      <c r="G149" s="188" t="s">
        <v>42</v>
      </c>
      <c r="H149" s="171">
        <v>15440</v>
      </c>
      <c r="I149" s="173" t="s">
        <v>93</v>
      </c>
      <c r="L149" s="37"/>
      <c r="M149" s="37"/>
      <c r="N149" s="37"/>
      <c r="O149" s="37"/>
    </row>
    <row r="150" spans="1:15" ht="18.75" x14ac:dyDescent="0.3">
      <c r="A150" s="155"/>
      <c r="B150" s="156"/>
      <c r="C150" s="109"/>
      <c r="D150" s="155"/>
      <c r="E150" s="49"/>
      <c r="F150" s="170"/>
      <c r="G150" s="175"/>
      <c r="H150" s="171"/>
      <c r="I150" s="173"/>
      <c r="L150" s="37"/>
      <c r="M150" s="37"/>
      <c r="N150" s="37"/>
      <c r="O150" s="37"/>
    </row>
    <row r="151" spans="1:15" ht="37.5" x14ac:dyDescent="0.3">
      <c r="A151" s="155"/>
      <c r="B151" s="156"/>
      <c r="C151" s="109"/>
      <c r="D151" s="155"/>
      <c r="E151" s="49" t="s">
        <v>333</v>
      </c>
      <c r="F151" s="170" t="s">
        <v>295</v>
      </c>
      <c r="G151" s="188" t="s">
        <v>42</v>
      </c>
      <c r="H151" s="171">
        <v>60400</v>
      </c>
      <c r="I151" s="173" t="s">
        <v>93</v>
      </c>
      <c r="L151" s="37"/>
      <c r="M151" s="37"/>
      <c r="N151" s="37"/>
      <c r="O151" s="37"/>
    </row>
    <row r="152" spans="1:15" ht="18.75" x14ac:dyDescent="0.3">
      <c r="A152" s="155"/>
      <c r="B152" s="156"/>
      <c r="C152" s="109"/>
      <c r="D152" s="155"/>
      <c r="E152" s="49"/>
      <c r="F152" s="170"/>
      <c r="G152" s="188"/>
      <c r="H152" s="171"/>
      <c r="I152" s="173"/>
      <c r="L152" s="37"/>
      <c r="M152" s="37"/>
      <c r="N152" s="37"/>
      <c r="O152" s="37"/>
    </row>
    <row r="153" spans="1:15" ht="37.5" x14ac:dyDescent="0.3">
      <c r="A153" s="155"/>
      <c r="B153" s="156"/>
      <c r="C153" s="109"/>
      <c r="D153" s="155"/>
      <c r="E153" s="49" t="s">
        <v>234</v>
      </c>
      <c r="F153" s="170" t="s">
        <v>293</v>
      </c>
      <c r="G153" s="188" t="s">
        <v>42</v>
      </c>
      <c r="H153" s="171">
        <v>95200</v>
      </c>
      <c r="I153" s="173" t="s">
        <v>93</v>
      </c>
      <c r="L153" s="37"/>
      <c r="M153" s="37"/>
      <c r="N153" s="37"/>
      <c r="O153" s="37"/>
    </row>
    <row r="154" spans="1:15" ht="18.75" x14ac:dyDescent="0.3">
      <c r="A154" s="155"/>
      <c r="B154" s="156"/>
      <c r="C154" s="109"/>
      <c r="D154" s="155"/>
      <c r="E154" s="49"/>
      <c r="F154" s="170"/>
      <c r="G154" s="188"/>
      <c r="H154" s="171"/>
      <c r="I154" s="173"/>
      <c r="L154" s="37"/>
      <c r="M154" s="37"/>
      <c r="N154" s="37"/>
      <c r="O154" s="37"/>
    </row>
    <row r="155" spans="1:15" ht="37.5" x14ac:dyDescent="0.3">
      <c r="A155" s="155"/>
      <c r="B155" s="156"/>
      <c r="C155" s="109"/>
      <c r="D155" s="155"/>
      <c r="E155" s="49" t="s">
        <v>235</v>
      </c>
      <c r="F155" s="170" t="s">
        <v>482</v>
      </c>
      <c r="G155" s="188" t="s">
        <v>42</v>
      </c>
      <c r="H155" s="171">
        <v>65400</v>
      </c>
      <c r="I155" s="173" t="s">
        <v>93</v>
      </c>
      <c r="L155" s="37"/>
      <c r="M155" s="37"/>
      <c r="N155" s="37"/>
      <c r="O155" s="37"/>
    </row>
    <row r="156" spans="1:15" ht="18.75" x14ac:dyDescent="0.3">
      <c r="A156" s="110"/>
      <c r="B156" s="47"/>
      <c r="C156" s="139"/>
      <c r="D156" s="110"/>
      <c r="E156" s="50"/>
      <c r="F156" s="196"/>
      <c r="G156" s="182"/>
      <c r="H156" s="193"/>
      <c r="I156" s="184"/>
      <c r="L156" s="37"/>
      <c r="M156" s="37"/>
      <c r="N156" s="37"/>
      <c r="O156" s="37"/>
    </row>
    <row r="157" spans="1:15" ht="37.5" x14ac:dyDescent="0.3">
      <c r="A157" s="155"/>
      <c r="B157" s="156"/>
      <c r="C157" s="109"/>
      <c r="D157" s="155"/>
      <c r="E157" s="49" t="s">
        <v>236</v>
      </c>
      <c r="F157" s="170" t="s">
        <v>483</v>
      </c>
      <c r="G157" s="188" t="s">
        <v>42</v>
      </c>
      <c r="H157" s="171">
        <v>34300</v>
      </c>
      <c r="I157" s="173" t="s">
        <v>93</v>
      </c>
      <c r="L157" s="37"/>
      <c r="M157" s="37"/>
      <c r="N157" s="37"/>
      <c r="O157" s="37"/>
    </row>
    <row r="158" spans="1:15" ht="18.75" x14ac:dyDescent="0.3">
      <c r="A158" s="155"/>
      <c r="B158" s="156"/>
      <c r="C158" s="109"/>
      <c r="D158" s="155"/>
      <c r="E158" s="49"/>
      <c r="F158" s="170"/>
      <c r="G158" s="175"/>
      <c r="H158" s="171"/>
      <c r="I158" s="173"/>
      <c r="L158" s="37"/>
      <c r="M158" s="37"/>
      <c r="N158" s="37"/>
      <c r="O158" s="37"/>
    </row>
    <row r="159" spans="1:15" ht="37.5" x14ac:dyDescent="0.3">
      <c r="A159" s="155"/>
      <c r="B159" s="156"/>
      <c r="C159" s="109"/>
      <c r="D159" s="155"/>
      <c r="E159" s="49" t="s">
        <v>237</v>
      </c>
      <c r="F159" s="170" t="s">
        <v>561</v>
      </c>
      <c r="G159" s="188" t="s">
        <v>42</v>
      </c>
      <c r="H159" s="171">
        <v>39200</v>
      </c>
      <c r="I159" s="173" t="s">
        <v>93</v>
      </c>
      <c r="L159" s="37"/>
      <c r="M159" s="37"/>
      <c r="N159" s="37"/>
      <c r="O159" s="37"/>
    </row>
    <row r="160" spans="1:15" ht="18.75" x14ac:dyDescent="0.3">
      <c r="A160" s="155"/>
      <c r="B160" s="156"/>
      <c r="C160" s="109"/>
      <c r="D160" s="155"/>
      <c r="E160" s="49"/>
      <c r="F160" s="170"/>
      <c r="G160" s="175"/>
      <c r="H160" s="171"/>
      <c r="I160" s="173"/>
      <c r="L160" s="37"/>
      <c r="M160" s="37"/>
      <c r="N160" s="37"/>
      <c r="O160" s="37"/>
    </row>
    <row r="161" spans="1:15" ht="37.5" x14ac:dyDescent="0.3">
      <c r="A161" s="155"/>
      <c r="B161" s="156"/>
      <c r="C161" s="109"/>
      <c r="D161" s="155"/>
      <c r="E161" s="49" t="s">
        <v>238</v>
      </c>
      <c r="F161" s="170" t="s">
        <v>484</v>
      </c>
      <c r="G161" s="188" t="s">
        <v>42</v>
      </c>
      <c r="H161" s="171">
        <v>17000</v>
      </c>
      <c r="I161" s="173" t="s">
        <v>93</v>
      </c>
      <c r="L161" s="37"/>
      <c r="M161" s="37"/>
      <c r="N161" s="37"/>
      <c r="O161" s="37"/>
    </row>
    <row r="162" spans="1:15" ht="18.75" x14ac:dyDescent="0.3">
      <c r="A162" s="155"/>
      <c r="B162" s="156"/>
      <c r="C162" s="109"/>
      <c r="D162" s="155"/>
      <c r="E162" s="49"/>
      <c r="F162" s="170"/>
      <c r="G162" s="188"/>
      <c r="H162" s="171"/>
      <c r="I162" s="173"/>
      <c r="L162" s="37"/>
      <c r="M162" s="37"/>
      <c r="N162" s="37"/>
      <c r="O162" s="37"/>
    </row>
    <row r="163" spans="1:15" ht="37.5" x14ac:dyDescent="0.3">
      <c r="A163" s="155"/>
      <c r="B163" s="156"/>
      <c r="C163" s="109"/>
      <c r="D163" s="155"/>
      <c r="E163" s="49" t="s">
        <v>239</v>
      </c>
      <c r="F163" s="170" t="s">
        <v>485</v>
      </c>
      <c r="G163" s="188" t="s">
        <v>42</v>
      </c>
      <c r="H163" s="171">
        <v>130000</v>
      </c>
      <c r="I163" s="173" t="s">
        <v>93</v>
      </c>
      <c r="L163" s="37"/>
      <c r="M163" s="37"/>
      <c r="N163" s="37"/>
      <c r="O163" s="37"/>
    </row>
    <row r="164" spans="1:15" ht="18.75" x14ac:dyDescent="0.3">
      <c r="A164" s="155"/>
      <c r="B164" s="156"/>
      <c r="C164" s="109"/>
      <c r="D164" s="155"/>
      <c r="E164" s="49"/>
      <c r="F164" s="52"/>
      <c r="G164" s="51"/>
      <c r="H164" s="54"/>
      <c r="I164" s="87"/>
      <c r="L164" s="37"/>
      <c r="M164" s="37"/>
      <c r="N164" s="37"/>
      <c r="O164" s="37"/>
    </row>
    <row r="165" spans="1:15" ht="37.5" x14ac:dyDescent="0.3">
      <c r="A165" s="155"/>
      <c r="B165" s="156"/>
      <c r="C165" s="109"/>
      <c r="D165" s="155"/>
      <c r="E165" s="49" t="s">
        <v>240</v>
      </c>
      <c r="F165" s="170" t="s">
        <v>300</v>
      </c>
      <c r="G165" s="175" t="s">
        <v>41</v>
      </c>
      <c r="H165" s="171">
        <v>60000</v>
      </c>
      <c r="I165" s="173" t="s">
        <v>93</v>
      </c>
      <c r="L165" s="37"/>
      <c r="M165" s="37"/>
      <c r="N165" s="37"/>
      <c r="O165" s="37"/>
    </row>
    <row r="166" spans="1:15" ht="18.75" x14ac:dyDescent="0.3">
      <c r="A166" s="155"/>
      <c r="B166" s="156"/>
      <c r="C166" s="109"/>
      <c r="D166" s="155"/>
      <c r="E166" s="49"/>
      <c r="F166" s="170"/>
      <c r="G166" s="175"/>
      <c r="H166" s="171"/>
      <c r="I166" s="173"/>
      <c r="L166" s="37"/>
      <c r="M166" s="37"/>
      <c r="N166" s="37"/>
      <c r="O166" s="37"/>
    </row>
    <row r="167" spans="1:15" ht="37.5" x14ac:dyDescent="0.3">
      <c r="A167" s="155"/>
      <c r="B167" s="156"/>
      <c r="C167" s="109"/>
      <c r="D167" s="155"/>
      <c r="E167" s="49" t="s">
        <v>241</v>
      </c>
      <c r="F167" s="170" t="s">
        <v>283</v>
      </c>
      <c r="G167" s="175" t="s">
        <v>41</v>
      </c>
      <c r="H167" s="171">
        <v>53000</v>
      </c>
      <c r="I167" s="173" t="s">
        <v>93</v>
      </c>
      <c r="L167" s="37"/>
      <c r="M167" s="37"/>
      <c r="N167" s="37"/>
      <c r="O167" s="37"/>
    </row>
    <row r="168" spans="1:15" ht="18.75" x14ac:dyDescent="0.3">
      <c r="A168" s="155"/>
      <c r="B168" s="156"/>
      <c r="C168" s="109"/>
      <c r="D168" s="155"/>
      <c r="E168" s="49"/>
      <c r="F168" s="170"/>
      <c r="G168" s="175"/>
      <c r="H168" s="171"/>
      <c r="I168" s="173"/>
      <c r="L168" s="37"/>
      <c r="M168" s="37"/>
      <c r="N168" s="37"/>
      <c r="O168" s="37"/>
    </row>
    <row r="169" spans="1:15" ht="56.25" x14ac:dyDescent="0.3">
      <c r="A169" s="155"/>
      <c r="B169" s="156"/>
      <c r="C169" s="109"/>
      <c r="D169" s="155"/>
      <c r="E169" s="49" t="s">
        <v>544</v>
      </c>
      <c r="F169" s="170" t="s">
        <v>476</v>
      </c>
      <c r="G169" s="175" t="s">
        <v>41</v>
      </c>
      <c r="H169" s="171">
        <v>115000</v>
      </c>
      <c r="I169" s="173" t="s">
        <v>93</v>
      </c>
      <c r="L169" s="37"/>
      <c r="M169" s="37"/>
      <c r="N169" s="37"/>
      <c r="O169" s="37"/>
    </row>
    <row r="170" spans="1:15" ht="18.75" x14ac:dyDescent="0.3">
      <c r="A170" s="155"/>
      <c r="B170" s="156"/>
      <c r="C170" s="109"/>
      <c r="D170" s="155"/>
      <c r="E170" s="49"/>
      <c r="F170" s="52"/>
      <c r="G170" s="51"/>
      <c r="H170" s="54"/>
      <c r="I170" s="87"/>
      <c r="L170" s="37"/>
      <c r="M170" s="37"/>
      <c r="N170" s="37"/>
      <c r="O170" s="37"/>
    </row>
    <row r="171" spans="1:15" ht="56.25" x14ac:dyDescent="0.3">
      <c r="A171" s="155"/>
      <c r="B171" s="156"/>
      <c r="C171" s="109"/>
      <c r="D171" s="155"/>
      <c r="E171" s="49" t="s">
        <v>242</v>
      </c>
      <c r="F171" s="170" t="s">
        <v>488</v>
      </c>
      <c r="G171" s="171" t="s">
        <v>74</v>
      </c>
      <c r="H171" s="171">
        <v>221700</v>
      </c>
      <c r="I171" s="173" t="s">
        <v>93</v>
      </c>
      <c r="L171" s="37"/>
      <c r="M171" s="37"/>
      <c r="N171" s="37"/>
      <c r="O171" s="37"/>
    </row>
    <row r="172" spans="1:15" ht="18.75" x14ac:dyDescent="0.3">
      <c r="A172" s="155"/>
      <c r="B172" s="156"/>
      <c r="C172" s="109"/>
      <c r="D172" s="155"/>
      <c r="E172" s="49"/>
      <c r="F172" s="52"/>
      <c r="G172" s="51"/>
      <c r="H172" s="54"/>
      <c r="I172" s="87"/>
      <c r="L172" s="37"/>
      <c r="M172" s="37"/>
      <c r="N172" s="37"/>
      <c r="O172" s="37"/>
    </row>
    <row r="173" spans="1:15" ht="37.5" x14ac:dyDescent="0.3">
      <c r="A173" s="155"/>
      <c r="B173" s="156"/>
      <c r="C173" s="109"/>
      <c r="D173" s="155"/>
      <c r="E173" s="49" t="s">
        <v>545</v>
      </c>
      <c r="F173" s="170" t="s">
        <v>85</v>
      </c>
      <c r="G173" s="188" t="s">
        <v>155</v>
      </c>
      <c r="H173" s="171">
        <v>4200000</v>
      </c>
      <c r="I173" s="173" t="s">
        <v>93</v>
      </c>
      <c r="J173" s="70"/>
      <c r="L173" s="37"/>
      <c r="M173" s="37"/>
      <c r="N173" s="37"/>
      <c r="O173" s="37"/>
    </row>
    <row r="174" spans="1:15" ht="18.75" x14ac:dyDescent="0.3">
      <c r="A174" s="110"/>
      <c r="B174" s="47"/>
      <c r="C174" s="139"/>
      <c r="D174" s="110"/>
      <c r="E174" s="50"/>
      <c r="F174" s="53"/>
      <c r="G174" s="14"/>
      <c r="H174" s="55"/>
      <c r="I174" s="88"/>
      <c r="J174" s="70"/>
      <c r="L174" s="37"/>
      <c r="M174" s="37"/>
      <c r="N174" s="37"/>
      <c r="O174" s="37"/>
    </row>
    <row r="175" spans="1:15" ht="37.5" customHeight="1" x14ac:dyDescent="0.3">
      <c r="A175" s="264" t="s">
        <v>124</v>
      </c>
      <c r="B175" s="156" t="s">
        <v>123</v>
      </c>
      <c r="C175" s="17"/>
      <c r="D175" s="264" t="s">
        <v>142</v>
      </c>
      <c r="E175" s="49" t="s">
        <v>243</v>
      </c>
      <c r="F175" s="166" t="s">
        <v>445</v>
      </c>
      <c r="G175" s="191" t="s">
        <v>46</v>
      </c>
      <c r="H175" s="167">
        <v>11808000</v>
      </c>
      <c r="I175" s="169" t="s">
        <v>94</v>
      </c>
      <c r="L175" s="37"/>
      <c r="M175" s="37"/>
      <c r="N175" s="37"/>
      <c r="O175" s="37"/>
    </row>
    <row r="176" spans="1:15" ht="18.75" x14ac:dyDescent="0.3">
      <c r="A176" s="264"/>
      <c r="B176" s="156"/>
      <c r="C176" s="17"/>
      <c r="D176" s="264"/>
      <c r="E176" s="49"/>
      <c r="F176" s="52"/>
      <c r="G176" s="54"/>
      <c r="H176" s="41"/>
      <c r="I176" s="89"/>
      <c r="L176" s="37"/>
      <c r="M176" s="37"/>
      <c r="N176" s="37"/>
      <c r="O176" s="37"/>
    </row>
    <row r="177" spans="1:15" ht="37.5" x14ac:dyDescent="0.3">
      <c r="A177" s="264"/>
      <c r="B177" s="156"/>
      <c r="C177" s="17"/>
      <c r="D177" s="264"/>
      <c r="E177" s="49" t="s">
        <v>244</v>
      </c>
      <c r="F177" s="170" t="s">
        <v>486</v>
      </c>
      <c r="G177" s="188" t="s">
        <v>40</v>
      </c>
      <c r="H177" s="171">
        <v>61000</v>
      </c>
      <c r="I177" s="173" t="s">
        <v>93</v>
      </c>
      <c r="L177" s="37"/>
      <c r="M177" s="37"/>
      <c r="N177" s="37"/>
      <c r="O177" s="37"/>
    </row>
    <row r="178" spans="1:15" ht="18.75" x14ac:dyDescent="0.3">
      <c r="A178" s="155"/>
      <c r="B178" s="156"/>
      <c r="C178" s="157"/>
      <c r="D178" s="155"/>
      <c r="E178" s="49"/>
      <c r="F178" s="170"/>
      <c r="G178" s="171"/>
      <c r="H178" s="171"/>
      <c r="I178" s="173"/>
      <c r="L178" s="37"/>
      <c r="M178" s="37"/>
      <c r="N178" s="37"/>
      <c r="O178" s="37"/>
    </row>
    <row r="179" spans="1:15" ht="18.75" x14ac:dyDescent="0.3">
      <c r="A179" s="155"/>
      <c r="B179" s="156"/>
      <c r="C179" s="157"/>
      <c r="D179" s="155"/>
      <c r="E179" s="49" t="s">
        <v>245</v>
      </c>
      <c r="F179" s="170" t="s">
        <v>487</v>
      </c>
      <c r="G179" s="188" t="s">
        <v>40</v>
      </c>
      <c r="H179" s="171">
        <v>27770</v>
      </c>
      <c r="I179" s="173" t="s">
        <v>93</v>
      </c>
      <c r="L179" s="37"/>
      <c r="M179" s="37"/>
      <c r="N179" s="37"/>
      <c r="O179" s="37"/>
    </row>
    <row r="180" spans="1:15" ht="18.75" x14ac:dyDescent="0.3">
      <c r="A180" s="155"/>
      <c r="B180" s="156"/>
      <c r="C180" s="157"/>
      <c r="D180" s="155"/>
      <c r="E180" s="49"/>
      <c r="F180" s="52"/>
      <c r="G180" s="54"/>
      <c r="H180" s="54"/>
      <c r="I180" s="87"/>
      <c r="L180" s="37"/>
      <c r="M180" s="37"/>
      <c r="N180" s="37"/>
      <c r="O180" s="37"/>
    </row>
    <row r="181" spans="1:15" ht="56.25" x14ac:dyDescent="0.3">
      <c r="A181" s="155"/>
      <c r="B181" s="156"/>
      <c r="C181" s="157"/>
      <c r="D181" s="155"/>
      <c r="E181" s="49" t="s">
        <v>246</v>
      </c>
      <c r="F181" s="170" t="s">
        <v>282</v>
      </c>
      <c r="G181" s="175" t="s">
        <v>41</v>
      </c>
      <c r="H181" s="171">
        <v>248160</v>
      </c>
      <c r="I181" s="173" t="s">
        <v>93</v>
      </c>
      <c r="L181" s="37"/>
      <c r="M181" s="37"/>
      <c r="N181" s="37"/>
      <c r="O181" s="37"/>
    </row>
    <row r="182" spans="1:15" ht="18.75" x14ac:dyDescent="0.3">
      <c r="A182" s="155"/>
      <c r="B182" s="156"/>
      <c r="C182" s="157"/>
      <c r="D182" s="155"/>
      <c r="E182" s="49"/>
      <c r="F182" s="52"/>
      <c r="G182" s="54"/>
      <c r="H182" s="54"/>
      <c r="I182" s="87"/>
      <c r="L182" s="37"/>
      <c r="M182" s="37"/>
      <c r="N182" s="37"/>
      <c r="O182" s="37"/>
    </row>
    <row r="183" spans="1:15" ht="75" x14ac:dyDescent="0.3">
      <c r="A183" s="155" t="s">
        <v>126</v>
      </c>
      <c r="B183" s="156" t="s">
        <v>125</v>
      </c>
      <c r="C183" s="155"/>
      <c r="D183" s="155" t="s">
        <v>143</v>
      </c>
      <c r="E183" s="49" t="s">
        <v>247</v>
      </c>
      <c r="F183" s="170" t="s">
        <v>154</v>
      </c>
      <c r="G183" s="175" t="s">
        <v>3</v>
      </c>
      <c r="H183" s="171">
        <v>34000</v>
      </c>
      <c r="I183" s="173" t="s">
        <v>93</v>
      </c>
      <c r="L183" s="37"/>
      <c r="M183" s="37"/>
      <c r="N183" s="37"/>
      <c r="O183" s="37"/>
    </row>
    <row r="184" spans="1:15" ht="18.75" x14ac:dyDescent="0.3">
      <c r="A184" s="155"/>
      <c r="B184" s="156"/>
      <c r="C184" s="155"/>
      <c r="D184" s="155"/>
      <c r="E184" s="49"/>
      <c r="F184" s="52"/>
      <c r="G184" s="23"/>
      <c r="H184" s="54"/>
      <c r="I184" s="89"/>
      <c r="L184" s="37"/>
      <c r="M184" s="37"/>
      <c r="N184" s="37"/>
      <c r="O184" s="37"/>
    </row>
    <row r="185" spans="1:15" ht="56.25" x14ac:dyDescent="0.3">
      <c r="A185" s="155" t="s">
        <v>127</v>
      </c>
      <c r="B185" s="156" t="s">
        <v>377</v>
      </c>
      <c r="C185" s="155"/>
      <c r="D185" s="155"/>
      <c r="E185" s="49"/>
      <c r="F185" s="52"/>
      <c r="G185" s="54"/>
      <c r="H185" s="54"/>
      <c r="I185" s="87"/>
      <c r="L185" s="37"/>
      <c r="M185" s="37"/>
      <c r="N185" s="37"/>
      <c r="O185" s="37"/>
    </row>
    <row r="186" spans="1:15" ht="18.75" x14ac:dyDescent="0.3">
      <c r="A186" s="155"/>
      <c r="B186" s="156"/>
      <c r="C186" s="155"/>
      <c r="D186" s="155"/>
      <c r="E186" s="49"/>
      <c r="F186" s="52"/>
      <c r="G186" s="23"/>
      <c r="H186" s="54"/>
      <c r="I186" s="89"/>
      <c r="L186" s="37"/>
      <c r="M186" s="37"/>
      <c r="N186" s="37"/>
      <c r="O186" s="37"/>
    </row>
    <row r="187" spans="1:15" ht="112.5" x14ac:dyDescent="0.3">
      <c r="A187" s="155" t="s">
        <v>378</v>
      </c>
      <c r="B187" s="156" t="s">
        <v>271</v>
      </c>
      <c r="C187" s="155"/>
      <c r="D187" s="155"/>
      <c r="E187" s="49"/>
      <c r="F187" s="52"/>
      <c r="G187" s="54"/>
      <c r="H187" s="54"/>
      <c r="I187" s="87"/>
      <c r="L187" s="37"/>
      <c r="M187" s="37"/>
      <c r="N187" s="37"/>
      <c r="O187" s="37"/>
    </row>
    <row r="188" spans="1:15" ht="18.75" x14ac:dyDescent="0.3">
      <c r="A188" s="155"/>
      <c r="B188" s="156"/>
      <c r="C188" s="155"/>
      <c r="D188" s="155"/>
      <c r="E188" s="49"/>
      <c r="F188" s="52"/>
      <c r="G188" s="54"/>
      <c r="H188" s="54"/>
      <c r="I188" s="87"/>
      <c r="L188" s="37"/>
      <c r="M188" s="37"/>
      <c r="N188" s="37"/>
      <c r="O188" s="37"/>
    </row>
    <row r="189" spans="1:15" ht="18.75" x14ac:dyDescent="0.3">
      <c r="A189" s="155"/>
      <c r="B189" s="156"/>
      <c r="C189" s="155"/>
      <c r="D189" s="155"/>
      <c r="E189" s="49"/>
      <c r="F189" s="52"/>
      <c r="G189" s="54"/>
      <c r="H189" s="54"/>
      <c r="I189" s="87"/>
      <c r="L189" s="37"/>
      <c r="M189" s="37"/>
      <c r="N189" s="37"/>
      <c r="O189" s="37"/>
    </row>
    <row r="190" spans="1:15" ht="18.75" x14ac:dyDescent="0.3">
      <c r="A190" s="110"/>
      <c r="B190" s="47"/>
      <c r="C190" s="110"/>
      <c r="D190" s="110"/>
      <c r="E190" s="50"/>
      <c r="F190" s="53"/>
      <c r="G190" s="94"/>
      <c r="H190" s="55"/>
      <c r="I190" s="90"/>
      <c r="L190" s="37"/>
      <c r="M190" s="37"/>
      <c r="N190" s="37"/>
      <c r="O190" s="37"/>
    </row>
    <row r="191" spans="1:15" ht="18.75" x14ac:dyDescent="0.3">
      <c r="B191" s="56"/>
      <c r="G191" s="56"/>
      <c r="H191" s="56"/>
    </row>
    <row r="192" spans="1:15" ht="18.75" x14ac:dyDescent="0.3">
      <c r="B192" s="56"/>
      <c r="G192" s="56"/>
      <c r="H192" s="56"/>
    </row>
    <row r="193" spans="2:8" ht="18.75" x14ac:dyDescent="0.3">
      <c r="B193" s="56"/>
      <c r="G193" s="56"/>
      <c r="H193" s="56"/>
    </row>
    <row r="194" spans="2:8" ht="18.75" x14ac:dyDescent="0.3">
      <c r="B194" s="56"/>
      <c r="G194" s="56"/>
      <c r="H194" s="56"/>
    </row>
    <row r="195" spans="2:8" ht="18.75" x14ac:dyDescent="0.3">
      <c r="B195" s="56"/>
      <c r="G195" s="56"/>
      <c r="H195" s="56"/>
    </row>
    <row r="196" spans="2:8" ht="18.75" x14ac:dyDescent="0.3">
      <c r="B196" s="56"/>
      <c r="G196" s="56"/>
      <c r="H196" s="56"/>
    </row>
    <row r="197" spans="2:8" ht="18.75" x14ac:dyDescent="0.3">
      <c r="B197" s="56"/>
      <c r="G197" s="56"/>
      <c r="H197" s="56"/>
    </row>
    <row r="198" spans="2:8" ht="18.75" x14ac:dyDescent="0.3">
      <c r="B198" s="56"/>
      <c r="G198" s="56"/>
      <c r="H198" s="56"/>
    </row>
    <row r="199" spans="2:8" ht="18.75" x14ac:dyDescent="0.3">
      <c r="B199" s="56"/>
      <c r="G199" s="56"/>
      <c r="H199" s="56"/>
    </row>
    <row r="200" spans="2:8" ht="18.75" x14ac:dyDescent="0.3">
      <c r="B200" s="56"/>
      <c r="G200" s="56"/>
      <c r="H200" s="56"/>
    </row>
    <row r="201" spans="2:8" ht="18.75" x14ac:dyDescent="0.3">
      <c r="B201" s="56"/>
      <c r="G201" s="56"/>
      <c r="H201" s="56"/>
    </row>
    <row r="202" spans="2:8" ht="18.75" x14ac:dyDescent="0.3">
      <c r="B202" s="56"/>
      <c r="G202" s="56"/>
      <c r="H202" s="56"/>
    </row>
    <row r="203" spans="2:8" ht="18.75" x14ac:dyDescent="0.3">
      <c r="B203" s="56"/>
      <c r="G203" s="56"/>
      <c r="H203" s="56"/>
    </row>
    <row r="204" spans="2:8" ht="18.75" x14ac:dyDescent="0.3">
      <c r="B204" s="56"/>
      <c r="G204" s="56"/>
      <c r="H204" s="56"/>
    </row>
    <row r="205" spans="2:8" ht="18.75" x14ac:dyDescent="0.3">
      <c r="B205" s="56"/>
      <c r="G205" s="56"/>
      <c r="H205" s="56"/>
    </row>
    <row r="206" spans="2:8" ht="18.75" x14ac:dyDescent="0.3">
      <c r="B206" s="56"/>
      <c r="G206" s="56"/>
      <c r="H206" s="56"/>
    </row>
    <row r="207" spans="2:8" ht="18.75" x14ac:dyDescent="0.3">
      <c r="B207" s="56"/>
      <c r="G207" s="56"/>
      <c r="H207" s="56"/>
    </row>
    <row r="208" spans="2:8" ht="18.75" x14ac:dyDescent="0.3">
      <c r="B208" s="56"/>
      <c r="G208" s="56"/>
      <c r="H208" s="56"/>
    </row>
    <row r="209" spans="2:8" ht="18.75" x14ac:dyDescent="0.3">
      <c r="B209" s="56"/>
      <c r="G209" s="56"/>
      <c r="H209" s="56"/>
    </row>
    <row r="210" spans="2:8" ht="18.75" x14ac:dyDescent="0.3">
      <c r="B210" s="56"/>
      <c r="G210" s="56"/>
      <c r="H210" s="56"/>
    </row>
    <row r="211" spans="2:8" ht="18.75" x14ac:dyDescent="0.3">
      <c r="B211" s="56"/>
      <c r="G211" s="56"/>
      <c r="H211" s="56"/>
    </row>
    <row r="212" spans="2:8" ht="18.75" x14ac:dyDescent="0.3">
      <c r="B212" s="56"/>
      <c r="G212" s="56"/>
      <c r="H212" s="56"/>
    </row>
    <row r="213" spans="2:8" ht="18.75" x14ac:dyDescent="0.3">
      <c r="B213" s="56"/>
      <c r="G213" s="56"/>
      <c r="H213" s="56"/>
    </row>
    <row r="214" spans="2:8" ht="18.75" x14ac:dyDescent="0.3">
      <c r="B214" s="56"/>
      <c r="G214" s="56"/>
      <c r="H214" s="56"/>
    </row>
    <row r="215" spans="2:8" ht="18.75" x14ac:dyDescent="0.3">
      <c r="B215" s="56"/>
      <c r="G215" s="56"/>
      <c r="H215" s="56"/>
    </row>
    <row r="216" spans="2:8" ht="18.75" x14ac:dyDescent="0.3">
      <c r="B216" s="56"/>
      <c r="G216" s="56"/>
      <c r="H216" s="56"/>
    </row>
    <row r="217" spans="2:8" ht="18.75" x14ac:dyDescent="0.3">
      <c r="B217" s="56"/>
      <c r="G217" s="56"/>
      <c r="H217" s="56"/>
    </row>
    <row r="218" spans="2:8" ht="18.75" x14ac:dyDescent="0.3">
      <c r="B218" s="56"/>
      <c r="G218" s="56"/>
      <c r="H218" s="56"/>
    </row>
    <row r="219" spans="2:8" ht="18.75" x14ac:dyDescent="0.3">
      <c r="B219" s="56"/>
      <c r="G219" s="56"/>
      <c r="H219" s="56"/>
    </row>
    <row r="220" spans="2:8" ht="18.75" x14ac:dyDescent="0.3">
      <c r="B220" s="56"/>
      <c r="G220" s="56"/>
      <c r="H220" s="56"/>
    </row>
    <row r="221" spans="2:8" ht="18.75" x14ac:dyDescent="0.3">
      <c r="B221" s="56"/>
      <c r="G221" s="56"/>
      <c r="H221" s="56"/>
    </row>
    <row r="222" spans="2:8" ht="18.75" x14ac:dyDescent="0.3">
      <c r="B222" s="56"/>
      <c r="G222" s="56"/>
      <c r="H222" s="56"/>
    </row>
    <row r="223" spans="2:8" ht="18.75" x14ac:dyDescent="0.3">
      <c r="B223" s="56"/>
      <c r="G223" s="56"/>
      <c r="H223" s="56"/>
    </row>
    <row r="224" spans="2:8" ht="18.75" x14ac:dyDescent="0.3">
      <c r="B224" s="56"/>
      <c r="G224" s="56"/>
      <c r="H224" s="56"/>
    </row>
    <row r="225" spans="2:8" ht="18.75" x14ac:dyDescent="0.3">
      <c r="B225" s="56"/>
      <c r="G225" s="56"/>
      <c r="H225" s="56"/>
    </row>
    <row r="226" spans="2:8" ht="18.75" x14ac:dyDescent="0.3">
      <c r="B226" s="56"/>
      <c r="G226" s="56"/>
      <c r="H226" s="56"/>
    </row>
    <row r="227" spans="2:8" ht="18.75" x14ac:dyDescent="0.3">
      <c r="B227" s="56"/>
      <c r="G227" s="56"/>
      <c r="H227" s="56"/>
    </row>
    <row r="228" spans="2:8" ht="18.75" x14ac:dyDescent="0.3">
      <c r="B228" s="56"/>
      <c r="G228" s="56"/>
      <c r="H228" s="56"/>
    </row>
    <row r="229" spans="2:8" ht="18.75" x14ac:dyDescent="0.3">
      <c r="B229" s="56"/>
      <c r="G229" s="56"/>
      <c r="H229" s="56"/>
    </row>
    <row r="230" spans="2:8" ht="18.75" x14ac:dyDescent="0.3">
      <c r="B230" s="56"/>
      <c r="G230" s="56"/>
      <c r="H230" s="56"/>
    </row>
    <row r="231" spans="2:8" ht="18.75" x14ac:dyDescent="0.3">
      <c r="B231" s="56"/>
      <c r="G231" s="56"/>
      <c r="H231" s="56"/>
    </row>
    <row r="232" spans="2:8" ht="18.75" x14ac:dyDescent="0.3">
      <c r="B232" s="56"/>
      <c r="G232" s="56"/>
      <c r="H232" s="56"/>
    </row>
    <row r="233" spans="2:8" ht="18.75" x14ac:dyDescent="0.3">
      <c r="B233" s="56"/>
      <c r="G233" s="56"/>
      <c r="H233" s="56"/>
    </row>
    <row r="234" spans="2:8" ht="18.75" x14ac:dyDescent="0.3">
      <c r="B234" s="56"/>
      <c r="G234" s="56"/>
      <c r="H234" s="56"/>
    </row>
    <row r="235" spans="2:8" ht="18.75" x14ac:dyDescent="0.3">
      <c r="B235" s="56"/>
      <c r="G235" s="56"/>
      <c r="H235" s="56"/>
    </row>
    <row r="236" spans="2:8" ht="18.75" x14ac:dyDescent="0.3">
      <c r="B236" s="56"/>
      <c r="G236" s="56"/>
      <c r="H236" s="56"/>
    </row>
    <row r="237" spans="2:8" ht="18.75" x14ac:dyDescent="0.3">
      <c r="B237" s="56"/>
      <c r="G237" s="56"/>
      <c r="H237" s="56"/>
    </row>
    <row r="238" spans="2:8" ht="18.75" x14ac:dyDescent="0.3">
      <c r="B238" s="56"/>
      <c r="G238" s="56"/>
      <c r="H238" s="56"/>
    </row>
    <row r="239" spans="2:8" ht="18.75" x14ac:dyDescent="0.3">
      <c r="B239" s="56"/>
      <c r="G239" s="56"/>
      <c r="H239" s="56"/>
    </row>
    <row r="240" spans="2:8" ht="18.75" x14ac:dyDescent="0.3">
      <c r="B240" s="56"/>
      <c r="G240" s="56"/>
      <c r="H240" s="56"/>
    </row>
    <row r="241" spans="2:8" ht="18.75" x14ac:dyDescent="0.3">
      <c r="B241" s="56"/>
      <c r="G241" s="56"/>
      <c r="H241" s="56"/>
    </row>
    <row r="242" spans="2:8" ht="18.75" x14ac:dyDescent="0.3">
      <c r="B242" s="56"/>
      <c r="G242" s="56"/>
      <c r="H242" s="56"/>
    </row>
    <row r="243" spans="2:8" ht="18.75" x14ac:dyDescent="0.3">
      <c r="B243" s="56"/>
      <c r="G243" s="56"/>
      <c r="H243" s="56"/>
    </row>
    <row r="244" spans="2:8" ht="18.75" x14ac:dyDescent="0.3">
      <c r="B244" s="56"/>
      <c r="G244" s="56"/>
      <c r="H244" s="56"/>
    </row>
    <row r="245" spans="2:8" ht="18.75" x14ac:dyDescent="0.3">
      <c r="B245" s="56"/>
      <c r="G245" s="56"/>
      <c r="H245" s="56"/>
    </row>
    <row r="246" spans="2:8" ht="18.75" x14ac:dyDescent="0.3">
      <c r="B246" s="56"/>
      <c r="G246" s="56"/>
      <c r="H246" s="56"/>
    </row>
    <row r="247" spans="2:8" ht="18.75" x14ac:dyDescent="0.3">
      <c r="B247" s="56"/>
      <c r="G247" s="56"/>
      <c r="H247" s="56"/>
    </row>
    <row r="248" spans="2:8" ht="18.75" x14ac:dyDescent="0.3">
      <c r="B248" s="56"/>
      <c r="G248" s="56"/>
      <c r="H248" s="56"/>
    </row>
    <row r="249" spans="2:8" ht="18.75" x14ac:dyDescent="0.3">
      <c r="B249" s="56"/>
      <c r="G249" s="56"/>
      <c r="H249" s="56"/>
    </row>
    <row r="250" spans="2:8" ht="18.75" x14ac:dyDescent="0.3">
      <c r="B250" s="56"/>
      <c r="G250" s="56"/>
      <c r="H250" s="56"/>
    </row>
    <row r="251" spans="2:8" ht="18.75" x14ac:dyDescent="0.3">
      <c r="B251" s="56"/>
      <c r="G251" s="56"/>
      <c r="H251" s="56"/>
    </row>
    <row r="252" spans="2:8" ht="18.75" x14ac:dyDescent="0.3">
      <c r="B252" s="56"/>
      <c r="G252" s="56"/>
      <c r="H252" s="56"/>
    </row>
    <row r="253" spans="2:8" ht="18.75" x14ac:dyDescent="0.3">
      <c r="B253" s="56"/>
      <c r="G253" s="56"/>
      <c r="H253" s="56"/>
    </row>
    <row r="254" spans="2:8" ht="18.75" x14ac:dyDescent="0.3">
      <c r="B254" s="56"/>
      <c r="G254" s="56"/>
      <c r="H254" s="56"/>
    </row>
    <row r="255" spans="2:8" ht="18.75" x14ac:dyDescent="0.3">
      <c r="B255" s="56"/>
      <c r="G255" s="56"/>
      <c r="H255" s="56"/>
    </row>
    <row r="256" spans="2:8" ht="18.75" x14ac:dyDescent="0.3">
      <c r="B256" s="56"/>
      <c r="G256" s="56"/>
      <c r="H256" s="56"/>
    </row>
    <row r="257" spans="2:8" ht="18.75" x14ac:dyDescent="0.3">
      <c r="B257" s="56"/>
      <c r="G257" s="56"/>
      <c r="H257" s="56"/>
    </row>
    <row r="258" spans="2:8" ht="18.75" x14ac:dyDescent="0.3">
      <c r="B258" s="56"/>
      <c r="G258" s="56"/>
      <c r="H258" s="56"/>
    </row>
    <row r="259" spans="2:8" ht="18.75" x14ac:dyDescent="0.3">
      <c r="B259" s="56"/>
      <c r="G259" s="56"/>
      <c r="H259" s="56"/>
    </row>
    <row r="260" spans="2:8" ht="18.75" x14ac:dyDescent="0.3">
      <c r="B260" s="56"/>
      <c r="G260" s="56"/>
      <c r="H260" s="56"/>
    </row>
    <row r="261" spans="2:8" ht="18.75" x14ac:dyDescent="0.3">
      <c r="B261" s="56"/>
      <c r="G261" s="56"/>
      <c r="H261" s="56"/>
    </row>
    <row r="262" spans="2:8" ht="18.75" x14ac:dyDescent="0.3">
      <c r="B262" s="56"/>
      <c r="G262" s="56"/>
      <c r="H262" s="56"/>
    </row>
    <row r="263" spans="2:8" ht="18.75" x14ac:dyDescent="0.3">
      <c r="B263" s="56"/>
      <c r="G263" s="56"/>
      <c r="H263" s="56"/>
    </row>
    <row r="264" spans="2:8" ht="18.75" x14ac:dyDescent="0.3">
      <c r="B264" s="56"/>
      <c r="G264" s="56"/>
      <c r="H264" s="56"/>
    </row>
    <row r="265" spans="2:8" ht="18.75" x14ac:dyDescent="0.3">
      <c r="B265" s="56"/>
      <c r="G265" s="56"/>
      <c r="H265" s="56"/>
    </row>
    <row r="266" spans="2:8" ht="18.75" x14ac:dyDescent="0.3">
      <c r="B266" s="56"/>
      <c r="G266" s="56"/>
      <c r="H266" s="56"/>
    </row>
    <row r="267" spans="2:8" ht="18.75" x14ac:dyDescent="0.3">
      <c r="B267" s="56"/>
      <c r="G267" s="56"/>
      <c r="H267" s="56"/>
    </row>
    <row r="268" spans="2:8" ht="18.75" x14ac:dyDescent="0.3">
      <c r="B268" s="56"/>
      <c r="G268" s="56"/>
      <c r="H268" s="56"/>
    </row>
    <row r="269" spans="2:8" ht="18.75" x14ac:dyDescent="0.3">
      <c r="B269" s="56"/>
      <c r="G269" s="56"/>
      <c r="H269" s="56"/>
    </row>
    <row r="270" spans="2:8" ht="18.75" x14ac:dyDescent="0.3">
      <c r="B270" s="56"/>
      <c r="G270" s="56"/>
      <c r="H270" s="56"/>
    </row>
    <row r="271" spans="2:8" ht="18.75" x14ac:dyDescent="0.3">
      <c r="B271" s="56"/>
      <c r="G271" s="56"/>
      <c r="H271" s="56"/>
    </row>
    <row r="272" spans="2:8" ht="18.75" x14ac:dyDescent="0.3">
      <c r="B272" s="56"/>
      <c r="G272" s="56"/>
      <c r="H272" s="56"/>
    </row>
    <row r="273" spans="2:8" ht="18.75" x14ac:dyDescent="0.3">
      <c r="B273" s="56"/>
      <c r="G273" s="56"/>
      <c r="H273" s="56"/>
    </row>
    <row r="274" spans="2:8" ht="18.75" x14ac:dyDescent="0.3">
      <c r="B274" s="56"/>
      <c r="G274" s="56"/>
      <c r="H274" s="56"/>
    </row>
    <row r="275" spans="2:8" ht="18.75" x14ac:dyDescent="0.3">
      <c r="B275" s="56"/>
      <c r="G275" s="56"/>
      <c r="H275" s="56"/>
    </row>
    <row r="276" spans="2:8" ht="18.75" x14ac:dyDescent="0.3">
      <c r="B276" s="56"/>
      <c r="G276" s="56"/>
      <c r="H276" s="56"/>
    </row>
    <row r="277" spans="2:8" ht="18.75" x14ac:dyDescent="0.3">
      <c r="B277" s="56"/>
      <c r="G277" s="56"/>
      <c r="H277" s="56"/>
    </row>
    <row r="278" spans="2:8" ht="18.75" x14ac:dyDescent="0.3">
      <c r="B278" s="56"/>
      <c r="G278" s="56"/>
      <c r="H278" s="56"/>
    </row>
    <row r="279" spans="2:8" ht="18.75" x14ac:dyDescent="0.3">
      <c r="B279" s="56"/>
      <c r="G279" s="56"/>
      <c r="H279" s="56"/>
    </row>
    <row r="280" spans="2:8" ht="18.75" x14ac:dyDescent="0.3">
      <c r="B280" s="56"/>
      <c r="G280" s="56"/>
      <c r="H280" s="56"/>
    </row>
    <row r="281" spans="2:8" ht="18.75" x14ac:dyDescent="0.3">
      <c r="B281" s="56"/>
      <c r="G281" s="56"/>
      <c r="H281" s="56"/>
    </row>
    <row r="282" spans="2:8" ht="18.75" x14ac:dyDescent="0.3">
      <c r="B282" s="56"/>
      <c r="G282" s="56"/>
      <c r="H282" s="56"/>
    </row>
    <row r="283" spans="2:8" ht="18.75" x14ac:dyDescent="0.3">
      <c r="B283" s="56"/>
      <c r="G283" s="56"/>
      <c r="H283" s="56"/>
    </row>
    <row r="284" spans="2:8" ht="18.75" x14ac:dyDescent="0.3">
      <c r="B284" s="56"/>
      <c r="G284" s="56"/>
      <c r="H284" s="56"/>
    </row>
    <row r="285" spans="2:8" ht="18.75" x14ac:dyDescent="0.3">
      <c r="B285" s="56"/>
      <c r="G285" s="56"/>
      <c r="H285" s="56"/>
    </row>
    <row r="286" spans="2:8" ht="18.75" x14ac:dyDescent="0.3">
      <c r="B286" s="56"/>
      <c r="G286" s="56"/>
      <c r="H286" s="56"/>
    </row>
    <row r="287" spans="2:8" ht="18.75" x14ac:dyDescent="0.3">
      <c r="B287" s="56"/>
      <c r="G287" s="56"/>
      <c r="H287" s="56"/>
    </row>
    <row r="288" spans="2:8" ht="18.75" x14ac:dyDescent="0.3">
      <c r="B288" s="56"/>
      <c r="G288" s="56"/>
      <c r="H288" s="56"/>
    </row>
    <row r="289" spans="2:8" ht="18.75" x14ac:dyDescent="0.3">
      <c r="B289" s="56"/>
      <c r="G289" s="56"/>
      <c r="H289" s="56"/>
    </row>
    <row r="290" spans="2:8" ht="18.75" x14ac:dyDescent="0.3">
      <c r="B290" s="56"/>
      <c r="G290" s="56"/>
      <c r="H290" s="56"/>
    </row>
    <row r="291" spans="2:8" ht="18.75" x14ac:dyDescent="0.3">
      <c r="B291" s="56"/>
      <c r="G291" s="56"/>
      <c r="H291" s="56"/>
    </row>
    <row r="292" spans="2:8" ht="18.75" x14ac:dyDescent="0.3">
      <c r="B292" s="56"/>
      <c r="G292" s="56"/>
      <c r="H292" s="56"/>
    </row>
    <row r="293" spans="2:8" ht="18.75" x14ac:dyDescent="0.3">
      <c r="B293" s="56"/>
      <c r="G293" s="56"/>
      <c r="H293" s="56"/>
    </row>
    <row r="294" spans="2:8" ht="18.75" x14ac:dyDescent="0.3">
      <c r="B294" s="56"/>
      <c r="G294" s="56"/>
      <c r="H294" s="56"/>
    </row>
    <row r="295" spans="2:8" ht="18.75" x14ac:dyDescent="0.3">
      <c r="B295" s="56"/>
      <c r="G295" s="56"/>
      <c r="H295" s="56"/>
    </row>
    <row r="296" spans="2:8" ht="18.75" x14ac:dyDescent="0.3">
      <c r="B296" s="56"/>
      <c r="G296" s="56"/>
      <c r="H296" s="56"/>
    </row>
    <row r="297" spans="2:8" ht="18.75" x14ac:dyDescent="0.3">
      <c r="B297" s="56"/>
      <c r="G297" s="56"/>
      <c r="H297" s="56"/>
    </row>
    <row r="298" spans="2:8" ht="18.75" x14ac:dyDescent="0.3">
      <c r="B298" s="56"/>
      <c r="G298" s="56"/>
      <c r="H298" s="56"/>
    </row>
    <row r="299" spans="2:8" ht="18.75" x14ac:dyDescent="0.3">
      <c r="B299" s="56"/>
      <c r="G299" s="56"/>
      <c r="H299" s="56"/>
    </row>
    <row r="300" spans="2:8" ht="18.75" x14ac:dyDescent="0.3">
      <c r="B300" s="56"/>
      <c r="G300" s="56"/>
      <c r="H300" s="56"/>
    </row>
    <row r="301" spans="2:8" ht="18.75" x14ac:dyDescent="0.3">
      <c r="B301" s="56"/>
      <c r="G301" s="56"/>
      <c r="H301" s="56"/>
    </row>
    <row r="302" spans="2:8" ht="18.75" x14ac:dyDescent="0.3">
      <c r="B302" s="56"/>
      <c r="G302" s="56"/>
      <c r="H302" s="56"/>
    </row>
    <row r="303" spans="2:8" ht="18.75" x14ac:dyDescent="0.3">
      <c r="B303" s="56"/>
      <c r="G303" s="56"/>
      <c r="H303" s="56"/>
    </row>
    <row r="304" spans="2:8" ht="18.75" x14ac:dyDescent="0.3">
      <c r="B304" s="56"/>
      <c r="G304" s="56"/>
      <c r="H304" s="56"/>
    </row>
    <row r="305" spans="2:8" ht="18.75" x14ac:dyDescent="0.3">
      <c r="B305" s="56"/>
      <c r="G305" s="56"/>
      <c r="H305" s="56"/>
    </row>
    <row r="306" spans="2:8" ht="18.75" x14ac:dyDescent="0.3">
      <c r="B306" s="56"/>
      <c r="G306" s="56"/>
      <c r="H306" s="56"/>
    </row>
    <row r="307" spans="2:8" ht="18.75" x14ac:dyDescent="0.3">
      <c r="B307" s="56"/>
      <c r="G307" s="56"/>
      <c r="H307" s="56"/>
    </row>
    <row r="308" spans="2:8" ht="18.75" x14ac:dyDescent="0.3">
      <c r="B308" s="56"/>
      <c r="G308" s="56"/>
      <c r="H308" s="56"/>
    </row>
    <row r="309" spans="2:8" ht="18.75" x14ac:dyDescent="0.3">
      <c r="B309" s="56"/>
      <c r="G309" s="56"/>
      <c r="H309" s="56"/>
    </row>
    <row r="310" spans="2:8" ht="18.75" x14ac:dyDescent="0.3">
      <c r="B310" s="56"/>
      <c r="G310" s="56"/>
      <c r="H310" s="56"/>
    </row>
    <row r="311" spans="2:8" ht="18.75" x14ac:dyDescent="0.3">
      <c r="B311" s="56"/>
      <c r="G311" s="56"/>
      <c r="H311" s="56"/>
    </row>
    <row r="312" spans="2:8" ht="18.75" x14ac:dyDescent="0.3">
      <c r="B312" s="56"/>
      <c r="G312" s="56"/>
      <c r="H312" s="56"/>
    </row>
    <row r="313" spans="2:8" ht="18.75" x14ac:dyDescent="0.3">
      <c r="B313" s="56"/>
      <c r="G313" s="56"/>
      <c r="H313" s="56"/>
    </row>
    <row r="314" spans="2:8" ht="18.75" x14ac:dyDescent="0.3">
      <c r="B314" s="56"/>
      <c r="G314" s="56"/>
      <c r="H314" s="56"/>
    </row>
    <row r="315" spans="2:8" ht="18.75" x14ac:dyDescent="0.3">
      <c r="B315" s="56"/>
      <c r="G315" s="56"/>
      <c r="H315" s="56"/>
    </row>
    <row r="316" spans="2:8" ht="18.75" x14ac:dyDescent="0.3">
      <c r="B316" s="56"/>
      <c r="G316" s="56"/>
      <c r="H316" s="56"/>
    </row>
    <row r="317" spans="2:8" ht="18.75" x14ac:dyDescent="0.3">
      <c r="B317" s="56"/>
      <c r="G317" s="56"/>
      <c r="H317" s="56"/>
    </row>
    <row r="318" spans="2:8" ht="18.75" x14ac:dyDescent="0.3">
      <c r="B318" s="56"/>
      <c r="G318" s="56"/>
      <c r="H318" s="56"/>
    </row>
    <row r="319" spans="2:8" ht="18.75" x14ac:dyDescent="0.3">
      <c r="B319" s="56"/>
      <c r="G319" s="56"/>
      <c r="H319" s="56"/>
    </row>
    <row r="320" spans="2:8" ht="18.75" x14ac:dyDescent="0.3">
      <c r="B320" s="56"/>
      <c r="G320" s="56"/>
      <c r="H320" s="56"/>
    </row>
    <row r="321" spans="2:8" ht="18.75" x14ac:dyDescent="0.3">
      <c r="B321" s="56"/>
      <c r="G321" s="56"/>
      <c r="H321" s="56"/>
    </row>
    <row r="322" spans="2:8" ht="18.75" x14ac:dyDescent="0.3">
      <c r="B322" s="56"/>
      <c r="G322" s="56"/>
      <c r="H322" s="56"/>
    </row>
    <row r="323" spans="2:8" ht="18.75" x14ac:dyDescent="0.3">
      <c r="B323" s="56"/>
      <c r="G323" s="56"/>
      <c r="H323" s="56"/>
    </row>
    <row r="324" spans="2:8" ht="18.75" x14ac:dyDescent="0.3">
      <c r="B324" s="56"/>
      <c r="G324" s="56"/>
      <c r="H324" s="56"/>
    </row>
    <row r="325" spans="2:8" ht="18.75" x14ac:dyDescent="0.3">
      <c r="B325" s="56"/>
      <c r="G325" s="56"/>
      <c r="H325" s="56"/>
    </row>
    <row r="326" spans="2:8" ht="18.75" x14ac:dyDescent="0.3">
      <c r="B326" s="56"/>
      <c r="G326" s="56"/>
      <c r="H326" s="56"/>
    </row>
    <row r="327" spans="2:8" ht="18.75" x14ac:dyDescent="0.3">
      <c r="B327" s="56"/>
      <c r="G327" s="56"/>
      <c r="H327" s="56"/>
    </row>
    <row r="328" spans="2:8" ht="18.75" x14ac:dyDescent="0.3">
      <c r="B328" s="56"/>
      <c r="G328" s="56"/>
      <c r="H328" s="56"/>
    </row>
    <row r="329" spans="2:8" ht="18.75" x14ac:dyDescent="0.3">
      <c r="B329" s="56"/>
      <c r="G329" s="56"/>
      <c r="H329" s="56"/>
    </row>
    <row r="330" spans="2:8" ht="18.75" x14ac:dyDescent="0.3">
      <c r="B330" s="56"/>
      <c r="G330" s="56"/>
      <c r="H330" s="56"/>
    </row>
    <row r="331" spans="2:8" ht="18.75" x14ac:dyDescent="0.3">
      <c r="B331" s="56"/>
      <c r="G331" s="56"/>
      <c r="H331" s="56"/>
    </row>
    <row r="332" spans="2:8" ht="18.75" x14ac:dyDescent="0.3">
      <c r="B332" s="56"/>
      <c r="G332" s="56"/>
      <c r="H332" s="56"/>
    </row>
    <row r="333" spans="2:8" ht="18.75" x14ac:dyDescent="0.3">
      <c r="B333" s="56"/>
      <c r="G333" s="56"/>
      <c r="H333" s="56"/>
    </row>
    <row r="334" spans="2:8" ht="18.75" x14ac:dyDescent="0.3">
      <c r="B334" s="56"/>
      <c r="G334" s="56"/>
      <c r="H334" s="56"/>
    </row>
    <row r="335" spans="2:8" ht="18.75" x14ac:dyDescent="0.3">
      <c r="B335" s="56"/>
      <c r="G335" s="56"/>
      <c r="H335" s="56"/>
    </row>
    <row r="336" spans="2:8" ht="18.75" x14ac:dyDescent="0.3">
      <c r="B336" s="56"/>
      <c r="G336" s="56"/>
      <c r="H336" s="56"/>
    </row>
    <row r="337" spans="2:8" ht="18.75" x14ac:dyDescent="0.3">
      <c r="B337" s="56"/>
      <c r="G337" s="56"/>
      <c r="H337" s="56"/>
    </row>
    <row r="338" spans="2:8" ht="18.75" x14ac:dyDescent="0.3">
      <c r="B338" s="56"/>
      <c r="G338" s="56"/>
      <c r="H338" s="56"/>
    </row>
    <row r="339" spans="2:8" ht="18.75" x14ac:dyDescent="0.3">
      <c r="B339" s="56"/>
      <c r="G339" s="56"/>
      <c r="H339" s="56"/>
    </row>
    <row r="340" spans="2:8" ht="18.75" x14ac:dyDescent="0.3">
      <c r="B340" s="56"/>
      <c r="G340" s="56"/>
      <c r="H340" s="56"/>
    </row>
    <row r="341" spans="2:8" ht="18.75" x14ac:dyDescent="0.3">
      <c r="B341" s="56"/>
      <c r="G341" s="56"/>
      <c r="H341" s="56"/>
    </row>
    <row r="342" spans="2:8" ht="18.75" x14ac:dyDescent="0.3">
      <c r="B342" s="56"/>
      <c r="G342" s="56"/>
      <c r="H342" s="56"/>
    </row>
    <row r="343" spans="2:8" ht="18.75" x14ac:dyDescent="0.3">
      <c r="B343" s="56"/>
      <c r="G343" s="56"/>
      <c r="H343" s="56"/>
    </row>
    <row r="344" spans="2:8" ht="18.75" x14ac:dyDescent="0.3">
      <c r="B344" s="56"/>
      <c r="G344" s="56"/>
      <c r="H344" s="56"/>
    </row>
    <row r="345" spans="2:8" ht="18.75" x14ac:dyDescent="0.3">
      <c r="B345" s="56"/>
      <c r="G345" s="56"/>
      <c r="H345" s="56"/>
    </row>
    <row r="346" spans="2:8" ht="18.75" x14ac:dyDescent="0.3">
      <c r="B346" s="56"/>
      <c r="G346" s="56"/>
      <c r="H346" s="56"/>
    </row>
    <row r="347" spans="2:8" ht="18.75" x14ac:dyDescent="0.3">
      <c r="B347" s="56"/>
      <c r="G347" s="56"/>
      <c r="H347" s="56"/>
    </row>
    <row r="348" spans="2:8" ht="18.75" x14ac:dyDescent="0.3">
      <c r="B348" s="56"/>
      <c r="G348" s="56"/>
      <c r="H348" s="56"/>
    </row>
    <row r="349" spans="2:8" ht="18.75" x14ac:dyDescent="0.3">
      <c r="B349" s="56"/>
      <c r="G349" s="56"/>
      <c r="H349" s="56"/>
    </row>
    <row r="350" spans="2:8" ht="18.75" x14ac:dyDescent="0.3">
      <c r="B350" s="56"/>
      <c r="G350" s="56"/>
      <c r="H350" s="56"/>
    </row>
    <row r="351" spans="2:8" ht="18.75" x14ac:dyDescent="0.3">
      <c r="B351" s="56"/>
      <c r="G351" s="56"/>
      <c r="H351" s="56"/>
    </row>
    <row r="352" spans="2:8" ht="18.75" x14ac:dyDescent="0.3">
      <c r="B352" s="56"/>
      <c r="G352" s="56"/>
      <c r="H352" s="56"/>
    </row>
    <row r="353" spans="2:8" ht="18.75" x14ac:dyDescent="0.3">
      <c r="B353" s="56"/>
      <c r="G353" s="56"/>
      <c r="H353" s="56"/>
    </row>
    <row r="354" spans="2:8" ht="18.75" x14ac:dyDescent="0.3">
      <c r="B354" s="56"/>
      <c r="G354" s="56"/>
      <c r="H354" s="56"/>
    </row>
    <row r="355" spans="2:8" ht="18.75" x14ac:dyDescent="0.3">
      <c r="B355" s="56"/>
      <c r="G355" s="56"/>
      <c r="H355" s="56"/>
    </row>
    <row r="356" spans="2:8" ht="18.75" x14ac:dyDescent="0.3">
      <c r="B356" s="56"/>
      <c r="G356" s="56"/>
      <c r="H356" s="56"/>
    </row>
    <row r="357" spans="2:8" ht="18.75" x14ac:dyDescent="0.3">
      <c r="B357" s="56"/>
      <c r="G357" s="56"/>
      <c r="H357" s="56"/>
    </row>
    <row r="358" spans="2:8" ht="18.75" x14ac:dyDescent="0.3">
      <c r="B358" s="56"/>
      <c r="G358" s="56"/>
      <c r="H358" s="56"/>
    </row>
    <row r="359" spans="2:8" ht="18.75" x14ac:dyDescent="0.3">
      <c r="B359" s="56"/>
      <c r="G359" s="56"/>
      <c r="H359" s="56"/>
    </row>
    <row r="360" spans="2:8" ht="18.75" x14ac:dyDescent="0.3">
      <c r="B360" s="56"/>
      <c r="G360" s="56"/>
      <c r="H360" s="56"/>
    </row>
    <row r="361" spans="2:8" ht="18.75" x14ac:dyDescent="0.3">
      <c r="B361" s="56"/>
      <c r="G361" s="56"/>
      <c r="H361" s="56"/>
    </row>
    <row r="362" spans="2:8" ht="18.75" x14ac:dyDescent="0.3">
      <c r="B362" s="56"/>
      <c r="G362" s="56"/>
      <c r="H362" s="56"/>
    </row>
    <row r="363" spans="2:8" ht="18.75" x14ac:dyDescent="0.3">
      <c r="B363" s="56"/>
      <c r="G363" s="56"/>
      <c r="H363" s="56"/>
    </row>
    <row r="364" spans="2:8" ht="18.75" x14ac:dyDescent="0.3">
      <c r="B364" s="56"/>
      <c r="G364" s="56"/>
      <c r="H364" s="56"/>
    </row>
    <row r="365" spans="2:8" ht="18.75" x14ac:dyDescent="0.3">
      <c r="B365" s="56"/>
      <c r="G365" s="56"/>
      <c r="H365" s="56"/>
    </row>
    <row r="366" spans="2:8" ht="18.75" x14ac:dyDescent="0.3">
      <c r="B366" s="56"/>
      <c r="G366" s="56"/>
      <c r="H366" s="56"/>
    </row>
    <row r="367" spans="2:8" ht="18.75" x14ac:dyDescent="0.3">
      <c r="B367" s="56"/>
      <c r="G367" s="56"/>
      <c r="H367" s="56"/>
    </row>
    <row r="368" spans="2:8" ht="18.75" x14ac:dyDescent="0.3">
      <c r="B368" s="56"/>
      <c r="G368" s="56"/>
      <c r="H368" s="56"/>
    </row>
    <row r="369" spans="2:8" ht="18.75" x14ac:dyDescent="0.3">
      <c r="B369" s="56"/>
      <c r="G369" s="56"/>
      <c r="H369" s="56"/>
    </row>
    <row r="370" spans="2:8" ht="18.75" x14ac:dyDescent="0.3">
      <c r="B370" s="56"/>
      <c r="G370" s="56"/>
      <c r="H370" s="56"/>
    </row>
    <row r="371" spans="2:8" ht="18.75" x14ac:dyDescent="0.3">
      <c r="B371" s="56"/>
      <c r="G371" s="56"/>
      <c r="H371" s="56"/>
    </row>
  </sheetData>
  <mergeCells count="17">
    <mergeCell ref="A6:B6"/>
    <mergeCell ref="A175:A177"/>
    <mergeCell ref="D175:D177"/>
    <mergeCell ref="A1:H1"/>
    <mergeCell ref="A2:H2"/>
    <mergeCell ref="A10:A11"/>
    <mergeCell ref="C10:C11"/>
    <mergeCell ref="D10:D11"/>
    <mergeCell ref="G10:G11"/>
    <mergeCell ref="B10:B11"/>
    <mergeCell ref="E10:F11"/>
    <mergeCell ref="H10:H11"/>
    <mergeCell ref="I10:I11"/>
    <mergeCell ref="A12:I12"/>
    <mergeCell ref="C13:C14"/>
    <mergeCell ref="B13:B14"/>
    <mergeCell ref="A13:A14"/>
  </mergeCells>
  <pageMargins left="0.39370078740157483" right="3.937007874015748E-2" top="0.59055118110236227" bottom="0.23622047244094491" header="0.31496062992125984" footer="0.15748031496062992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1"/>
  <sheetViews>
    <sheetView zoomScale="90" zoomScaleNormal="90" workbookViewId="0">
      <selection activeCell="F222" sqref="F222"/>
    </sheetView>
  </sheetViews>
  <sheetFormatPr defaultColWidth="9" defaultRowHeight="14.25" x14ac:dyDescent="0.2"/>
  <cols>
    <col min="1" max="1" width="20.375" style="39" customWidth="1"/>
    <col min="2" max="2" width="10.375" style="39" customWidth="1"/>
    <col min="3" max="3" width="22.875" style="39" customWidth="1"/>
    <col min="4" max="4" width="26" style="39" customWidth="1"/>
    <col min="5" max="5" width="4.125" style="39" customWidth="1"/>
    <col min="6" max="6" width="33.5" style="39" customWidth="1"/>
    <col min="7" max="7" width="14.75" style="39" customWidth="1"/>
    <col min="8" max="8" width="10.625" style="39" customWidth="1"/>
    <col min="9" max="9" width="10.125" style="39" customWidth="1"/>
    <col min="10" max="10" width="12.75" style="39" hidden="1" customWidth="1"/>
    <col min="11" max="11" width="12.875" style="39" hidden="1" customWidth="1"/>
    <col min="12" max="12" width="12.625" style="39" hidden="1" customWidth="1"/>
    <col min="13" max="13" width="13.25" style="39" hidden="1" customWidth="1"/>
    <col min="14" max="14" width="12.375" style="39" hidden="1" customWidth="1"/>
    <col min="15" max="16384" width="9" style="39"/>
  </cols>
  <sheetData>
    <row r="1" spans="1:14" ht="21" x14ac:dyDescent="0.2">
      <c r="A1" s="238" t="s">
        <v>338</v>
      </c>
      <c r="B1" s="238"/>
      <c r="C1" s="238"/>
      <c r="D1" s="238"/>
      <c r="E1" s="238"/>
      <c r="F1" s="238"/>
      <c r="G1" s="238"/>
      <c r="H1" s="238"/>
      <c r="I1" s="147"/>
    </row>
    <row r="2" spans="1:14" ht="21" x14ac:dyDescent="0.2">
      <c r="A2" s="239" t="s">
        <v>5</v>
      </c>
      <c r="B2" s="239"/>
      <c r="C2" s="239"/>
      <c r="D2" s="239"/>
      <c r="E2" s="239"/>
      <c r="F2" s="239"/>
      <c r="G2" s="239"/>
      <c r="H2" s="239"/>
      <c r="I2" s="148"/>
    </row>
    <row r="3" spans="1:14" ht="21" x14ac:dyDescent="0.2">
      <c r="A3" s="57"/>
      <c r="B3" s="148"/>
      <c r="C3" s="148"/>
      <c r="D3" s="148"/>
      <c r="E3" s="148"/>
      <c r="F3" s="148"/>
      <c r="G3" s="148"/>
      <c r="H3" s="148"/>
      <c r="I3" s="148"/>
    </row>
    <row r="4" spans="1:14" ht="21" x14ac:dyDescent="0.35">
      <c r="A4" s="158" t="s">
        <v>340</v>
      </c>
      <c r="B4" s="45"/>
      <c r="C4" s="44"/>
      <c r="D4" s="45"/>
      <c r="E4" s="58"/>
      <c r="F4" s="59"/>
      <c r="G4" s="59"/>
      <c r="H4" s="46"/>
      <c r="I4" s="46"/>
    </row>
    <row r="5" spans="1:14" ht="19.5" x14ac:dyDescent="0.3">
      <c r="A5" s="44" t="s">
        <v>105</v>
      </c>
      <c r="B5" s="45"/>
      <c r="C5" s="44"/>
      <c r="D5" s="45"/>
      <c r="E5" s="58"/>
      <c r="F5" s="59"/>
      <c r="G5" s="59"/>
      <c r="H5" s="46"/>
      <c r="I5" s="46"/>
      <c r="J5" s="116">
        <f>SUM(H10:H226)</f>
        <v>428449936</v>
      </c>
      <c r="N5" s="84"/>
    </row>
    <row r="6" spans="1:14" ht="19.5" x14ac:dyDescent="0.3">
      <c r="A6" s="9" t="s">
        <v>565</v>
      </c>
      <c r="B6" s="79"/>
      <c r="C6" s="78"/>
      <c r="D6" s="78"/>
      <c r="E6" s="80"/>
      <c r="F6" s="63"/>
      <c r="G6" s="61"/>
      <c r="H6" s="71"/>
      <c r="I6" s="71"/>
      <c r="J6" s="56">
        <v>23</v>
      </c>
      <c r="K6" s="76">
        <v>80</v>
      </c>
      <c r="L6" s="76"/>
      <c r="M6" s="35">
        <f>SUM(J6:L6)</f>
        <v>103</v>
      </c>
    </row>
    <row r="7" spans="1:14" ht="18.75" customHeight="1" x14ac:dyDescent="0.3">
      <c r="A7" s="240" t="s">
        <v>0</v>
      </c>
      <c r="B7" s="242" t="s">
        <v>372</v>
      </c>
      <c r="C7" s="242" t="s">
        <v>1</v>
      </c>
      <c r="D7" s="242" t="s">
        <v>104</v>
      </c>
      <c r="E7" s="246" t="s">
        <v>103</v>
      </c>
      <c r="F7" s="247"/>
      <c r="G7" s="244" t="s">
        <v>2</v>
      </c>
      <c r="H7" s="242" t="s">
        <v>4</v>
      </c>
      <c r="I7" s="242" t="s">
        <v>92</v>
      </c>
      <c r="J7" s="56" t="s">
        <v>87</v>
      </c>
      <c r="K7" s="35" t="s">
        <v>88</v>
      </c>
      <c r="L7" s="35" t="s">
        <v>89</v>
      </c>
      <c r="M7" s="35" t="s">
        <v>90</v>
      </c>
    </row>
    <row r="8" spans="1:14" ht="18.75" customHeight="1" x14ac:dyDescent="0.3">
      <c r="A8" s="241"/>
      <c r="B8" s="243"/>
      <c r="C8" s="243"/>
      <c r="D8" s="243"/>
      <c r="E8" s="248"/>
      <c r="F8" s="249"/>
      <c r="G8" s="245"/>
      <c r="H8" s="243"/>
      <c r="I8" s="243"/>
      <c r="J8" s="38">
        <f>SUM(H11:H15,H21,H27,H43,H64,H67:H75,H88:H90,H142,H158,H166,H178:H185,H197)</f>
        <v>337011500</v>
      </c>
      <c r="K8" s="38">
        <f>SUM(H10,H17:H19,H23:H25,H29:H41,H44:H62,H66,H77:H87,H92:H140,H144:H156,H160:H164,H168:H176,H187:H195,H199,H215:H224)</f>
        <v>91438436</v>
      </c>
      <c r="L8" s="35"/>
      <c r="M8" s="38">
        <f>SUM(J8:L8)</f>
        <v>428449936</v>
      </c>
      <c r="N8" s="210">
        <f>91028936-K8</f>
        <v>-409500</v>
      </c>
    </row>
    <row r="9" spans="1:14" ht="18.75" customHeight="1" x14ac:dyDescent="0.35">
      <c r="A9" s="234" t="s">
        <v>45</v>
      </c>
      <c r="B9" s="235"/>
      <c r="C9" s="235"/>
      <c r="D9" s="235"/>
      <c r="E9" s="235"/>
      <c r="F9" s="235"/>
      <c r="G9" s="235"/>
      <c r="H9" s="235"/>
      <c r="I9" s="236"/>
      <c r="J9" s="84"/>
      <c r="K9" s="20"/>
    </row>
    <row r="10" spans="1:14" ht="75" x14ac:dyDescent="0.3">
      <c r="A10" s="155" t="s">
        <v>128</v>
      </c>
      <c r="B10" s="156" t="s">
        <v>525</v>
      </c>
      <c r="C10" s="155" t="s">
        <v>81</v>
      </c>
      <c r="D10" s="155" t="s">
        <v>257</v>
      </c>
      <c r="E10" s="49" t="s">
        <v>6</v>
      </c>
      <c r="F10" s="170" t="s">
        <v>303</v>
      </c>
      <c r="G10" s="171" t="s">
        <v>44</v>
      </c>
      <c r="H10" s="188">
        <v>152000</v>
      </c>
      <c r="I10" s="173" t="s">
        <v>93</v>
      </c>
      <c r="K10" s="67"/>
    </row>
    <row r="11" spans="1:14" ht="37.5" x14ac:dyDescent="0.3">
      <c r="A11" s="155"/>
      <c r="B11" s="156"/>
      <c r="C11" s="155"/>
      <c r="D11" s="155"/>
      <c r="E11" s="49" t="s">
        <v>7</v>
      </c>
      <c r="F11" s="166" t="s">
        <v>493</v>
      </c>
      <c r="G11" s="167" t="s">
        <v>42</v>
      </c>
      <c r="H11" s="189">
        <v>200000</v>
      </c>
      <c r="I11" s="169" t="s">
        <v>94</v>
      </c>
      <c r="K11" s="67"/>
    </row>
    <row r="12" spans="1:14" ht="18.75" x14ac:dyDescent="0.3">
      <c r="A12" s="155"/>
      <c r="B12" s="156"/>
      <c r="C12" s="155"/>
      <c r="D12" s="155"/>
      <c r="E12" s="49"/>
      <c r="F12" s="52"/>
      <c r="G12" s="54"/>
      <c r="H12" s="77"/>
      <c r="I12" s="87"/>
      <c r="K12" s="67"/>
    </row>
    <row r="13" spans="1:14" ht="37.5" x14ac:dyDescent="0.3">
      <c r="A13" s="155"/>
      <c r="B13" s="156"/>
      <c r="C13" s="155"/>
      <c r="D13" s="155"/>
      <c r="E13" s="49" t="s">
        <v>8</v>
      </c>
      <c r="F13" s="166" t="s">
        <v>494</v>
      </c>
      <c r="G13" s="167" t="s">
        <v>42</v>
      </c>
      <c r="H13" s="189">
        <v>438000</v>
      </c>
      <c r="I13" s="169" t="s">
        <v>94</v>
      </c>
      <c r="K13" s="67"/>
    </row>
    <row r="14" spans="1:14" ht="18.75" x14ac:dyDescent="0.3">
      <c r="A14" s="155"/>
      <c r="B14" s="156"/>
      <c r="C14" s="155"/>
      <c r="D14" s="155"/>
      <c r="E14" s="49"/>
      <c r="F14" s="52"/>
      <c r="G14" s="54"/>
      <c r="H14" s="41"/>
      <c r="I14" s="87"/>
      <c r="K14" s="67"/>
    </row>
    <row r="15" spans="1:14" ht="37.5" x14ac:dyDescent="0.3">
      <c r="A15" s="155"/>
      <c r="B15" s="156"/>
      <c r="C15" s="155"/>
      <c r="D15" s="155"/>
      <c r="E15" s="49" t="s">
        <v>9</v>
      </c>
      <c r="F15" s="166" t="s">
        <v>277</v>
      </c>
      <c r="G15" s="167" t="s">
        <v>42</v>
      </c>
      <c r="H15" s="189">
        <v>300000</v>
      </c>
      <c r="I15" s="169" t="s">
        <v>94</v>
      </c>
      <c r="K15" s="67"/>
    </row>
    <row r="16" spans="1:14" ht="18.75" x14ac:dyDescent="0.3">
      <c r="A16" s="155"/>
      <c r="B16" s="156"/>
      <c r="C16" s="155"/>
      <c r="D16" s="155"/>
      <c r="E16" s="49"/>
      <c r="F16" s="166"/>
      <c r="G16" s="167"/>
      <c r="H16" s="189"/>
      <c r="I16" s="169"/>
      <c r="K16" s="67"/>
    </row>
    <row r="17" spans="1:11" ht="18.75" x14ac:dyDescent="0.3">
      <c r="A17" s="155"/>
      <c r="B17" s="156"/>
      <c r="C17" s="155"/>
      <c r="D17" s="155"/>
      <c r="E17" s="49" t="s">
        <v>10</v>
      </c>
      <c r="F17" s="170" t="s">
        <v>309</v>
      </c>
      <c r="G17" s="171" t="s">
        <v>42</v>
      </c>
      <c r="H17" s="188">
        <v>163100</v>
      </c>
      <c r="I17" s="173" t="s">
        <v>93</v>
      </c>
      <c r="K17" s="67"/>
    </row>
    <row r="18" spans="1:11" ht="18.75" x14ac:dyDescent="0.3">
      <c r="A18" s="155"/>
      <c r="B18" s="156"/>
      <c r="C18" s="155"/>
      <c r="D18" s="155"/>
      <c r="E18" s="49"/>
      <c r="F18" s="170"/>
      <c r="G18" s="171"/>
      <c r="H18" s="188"/>
      <c r="I18" s="173"/>
      <c r="K18" s="67"/>
    </row>
    <row r="19" spans="1:11" ht="18.75" x14ac:dyDescent="0.3">
      <c r="A19" s="155"/>
      <c r="B19" s="156"/>
      <c r="C19" s="155"/>
      <c r="D19" s="155"/>
      <c r="E19" s="49" t="s">
        <v>11</v>
      </c>
      <c r="F19" s="170" t="s">
        <v>507</v>
      </c>
      <c r="G19" s="175" t="s">
        <v>46</v>
      </c>
      <c r="H19" s="188">
        <v>220000</v>
      </c>
      <c r="I19" s="173" t="s">
        <v>93</v>
      </c>
      <c r="K19" s="67"/>
    </row>
    <row r="20" spans="1:11" ht="18.75" x14ac:dyDescent="0.3">
      <c r="A20" s="155"/>
      <c r="B20" s="156"/>
      <c r="C20" s="155"/>
      <c r="D20" s="155"/>
      <c r="E20" s="49"/>
      <c r="F20" s="52"/>
      <c r="G20" s="54"/>
      <c r="H20" s="41"/>
      <c r="I20" s="87"/>
      <c r="K20" s="67"/>
    </row>
    <row r="21" spans="1:11" ht="75" x14ac:dyDescent="0.2">
      <c r="A21" s="155"/>
      <c r="B21" s="156"/>
      <c r="C21" s="155"/>
      <c r="D21" s="155" t="s">
        <v>258</v>
      </c>
      <c r="E21" s="49" t="s">
        <v>12</v>
      </c>
      <c r="F21" s="166" t="s">
        <v>496</v>
      </c>
      <c r="G21" s="167" t="s">
        <v>44</v>
      </c>
      <c r="H21" s="189">
        <v>555000</v>
      </c>
      <c r="I21" s="169" t="s">
        <v>94</v>
      </c>
    </row>
    <row r="22" spans="1:11" ht="18.75" x14ac:dyDescent="0.2">
      <c r="A22" s="110"/>
      <c r="B22" s="47"/>
      <c r="C22" s="110"/>
      <c r="D22" s="110"/>
      <c r="E22" s="50"/>
      <c r="F22" s="53"/>
      <c r="G22" s="55"/>
      <c r="H22" s="81"/>
      <c r="I22" s="88"/>
    </row>
    <row r="23" spans="1:11" ht="37.5" x14ac:dyDescent="0.2">
      <c r="A23" s="155"/>
      <c r="B23" s="156"/>
      <c r="C23" s="155"/>
      <c r="D23" s="155"/>
      <c r="E23" s="49" t="s">
        <v>13</v>
      </c>
      <c r="F23" s="170" t="s">
        <v>524</v>
      </c>
      <c r="G23" s="171" t="s">
        <v>44</v>
      </c>
      <c r="H23" s="188">
        <v>350000</v>
      </c>
      <c r="I23" s="173" t="s">
        <v>93</v>
      </c>
    </row>
    <row r="24" spans="1:11" ht="18.75" x14ac:dyDescent="0.2">
      <c r="A24" s="155"/>
      <c r="B24" s="156"/>
      <c r="C24" s="155"/>
      <c r="D24" s="155"/>
      <c r="E24" s="49"/>
      <c r="F24" s="170"/>
      <c r="G24" s="171"/>
      <c r="H24" s="188"/>
      <c r="I24" s="173"/>
    </row>
    <row r="25" spans="1:11" ht="37.5" x14ac:dyDescent="0.2">
      <c r="A25" s="155"/>
      <c r="B25" s="156"/>
      <c r="C25" s="155"/>
      <c r="D25" s="155"/>
      <c r="E25" s="49" t="s">
        <v>14</v>
      </c>
      <c r="F25" s="170" t="s">
        <v>306</v>
      </c>
      <c r="G25" s="171" t="s">
        <v>44</v>
      </c>
      <c r="H25" s="188">
        <v>465056</v>
      </c>
      <c r="I25" s="173" t="s">
        <v>93</v>
      </c>
    </row>
    <row r="26" spans="1:11" ht="18.75" x14ac:dyDescent="0.2">
      <c r="A26" s="155"/>
      <c r="B26" s="156"/>
      <c r="C26" s="155"/>
      <c r="D26" s="155"/>
      <c r="E26" s="49"/>
      <c r="F26" s="52"/>
      <c r="G26" s="54"/>
      <c r="H26" s="77"/>
      <c r="I26" s="87"/>
    </row>
    <row r="27" spans="1:11" ht="37.5" x14ac:dyDescent="0.2">
      <c r="A27" s="155"/>
      <c r="B27" s="156"/>
      <c r="C27" s="155"/>
      <c r="D27" s="155"/>
      <c r="E27" s="49" t="s">
        <v>15</v>
      </c>
      <c r="F27" s="166" t="s">
        <v>497</v>
      </c>
      <c r="G27" s="167" t="s">
        <v>40</v>
      </c>
      <c r="H27" s="189">
        <v>358800</v>
      </c>
      <c r="I27" s="169" t="s">
        <v>94</v>
      </c>
    </row>
    <row r="28" spans="1:11" ht="18.75" x14ac:dyDescent="0.2">
      <c r="A28" s="155"/>
      <c r="B28" s="156"/>
      <c r="C28" s="155"/>
      <c r="D28" s="155"/>
      <c r="E28" s="49"/>
      <c r="F28" s="52"/>
      <c r="G28" s="54"/>
      <c r="H28" s="77"/>
      <c r="I28" s="87"/>
    </row>
    <row r="29" spans="1:11" ht="18.75" x14ac:dyDescent="0.2">
      <c r="A29" s="155"/>
      <c r="B29" s="156"/>
      <c r="C29" s="155"/>
      <c r="D29" s="155"/>
      <c r="E29" s="49" t="s">
        <v>16</v>
      </c>
      <c r="F29" s="170" t="s">
        <v>96</v>
      </c>
      <c r="G29" s="171" t="s">
        <v>40</v>
      </c>
      <c r="H29" s="188">
        <v>317950</v>
      </c>
      <c r="I29" s="173" t="s">
        <v>93</v>
      </c>
    </row>
    <row r="30" spans="1:11" ht="18.75" x14ac:dyDescent="0.2">
      <c r="A30" s="155"/>
      <c r="B30" s="156"/>
      <c r="C30" s="155"/>
      <c r="D30" s="155"/>
      <c r="E30" s="49"/>
      <c r="F30" s="170"/>
      <c r="G30" s="171"/>
      <c r="H30" s="188"/>
      <c r="I30" s="173"/>
    </row>
    <row r="31" spans="1:11" ht="37.5" x14ac:dyDescent="0.2">
      <c r="A31" s="155"/>
      <c r="B31" s="156"/>
      <c r="C31" s="155"/>
      <c r="D31" s="155"/>
      <c r="E31" s="49" t="s">
        <v>17</v>
      </c>
      <c r="F31" s="170" t="s">
        <v>522</v>
      </c>
      <c r="G31" s="171" t="s">
        <v>40</v>
      </c>
      <c r="H31" s="188">
        <v>52400</v>
      </c>
      <c r="I31" s="173" t="s">
        <v>93</v>
      </c>
    </row>
    <row r="32" spans="1:11" ht="18.75" x14ac:dyDescent="0.2">
      <c r="A32" s="155"/>
      <c r="B32" s="156"/>
      <c r="C32" s="155"/>
      <c r="D32" s="155"/>
      <c r="E32" s="49"/>
      <c r="F32" s="170"/>
      <c r="G32" s="171"/>
      <c r="H32" s="188"/>
      <c r="I32" s="173"/>
    </row>
    <row r="33" spans="1:9" ht="37.5" x14ac:dyDescent="0.2">
      <c r="A33" s="155"/>
      <c r="B33" s="156"/>
      <c r="C33" s="155"/>
      <c r="D33" s="155"/>
      <c r="E33" s="49" t="s">
        <v>18</v>
      </c>
      <c r="F33" s="170" t="s">
        <v>523</v>
      </c>
      <c r="G33" s="171" t="s">
        <v>40</v>
      </c>
      <c r="H33" s="188">
        <v>6600</v>
      </c>
      <c r="I33" s="173" t="s">
        <v>93</v>
      </c>
    </row>
    <row r="34" spans="1:9" ht="18.75" x14ac:dyDescent="0.2">
      <c r="A34" s="155"/>
      <c r="B34" s="156"/>
      <c r="C34" s="155"/>
      <c r="D34" s="155"/>
      <c r="E34" s="49"/>
      <c r="F34" s="52"/>
      <c r="G34" s="54"/>
      <c r="H34" s="77"/>
      <c r="I34" s="87"/>
    </row>
    <row r="35" spans="1:9" ht="18.75" x14ac:dyDescent="0.2">
      <c r="A35" s="155"/>
      <c r="B35" s="156"/>
      <c r="C35" s="155"/>
      <c r="D35" s="155"/>
      <c r="E35" s="49" t="s">
        <v>19</v>
      </c>
      <c r="F35" s="170" t="s">
        <v>310</v>
      </c>
      <c r="G35" s="171" t="s">
        <v>42</v>
      </c>
      <c r="H35" s="188">
        <v>8000</v>
      </c>
      <c r="I35" s="173" t="s">
        <v>93</v>
      </c>
    </row>
    <row r="36" spans="1:9" ht="18.75" x14ac:dyDescent="0.2">
      <c r="A36" s="155"/>
      <c r="B36" s="156"/>
      <c r="C36" s="155"/>
      <c r="D36" s="155"/>
      <c r="E36" s="49"/>
      <c r="F36" s="52"/>
      <c r="G36" s="54"/>
      <c r="H36" s="77"/>
      <c r="I36" s="87"/>
    </row>
    <row r="37" spans="1:9" ht="37.5" x14ac:dyDescent="0.2">
      <c r="A37" s="155"/>
      <c r="B37" s="156"/>
      <c r="C37" s="155"/>
      <c r="D37" s="155"/>
      <c r="E37" s="49" t="s">
        <v>20</v>
      </c>
      <c r="F37" s="170" t="s">
        <v>160</v>
      </c>
      <c r="G37" s="171" t="s">
        <v>42</v>
      </c>
      <c r="H37" s="188">
        <v>8500</v>
      </c>
      <c r="I37" s="173" t="s">
        <v>93</v>
      </c>
    </row>
    <row r="38" spans="1:9" ht="18.75" x14ac:dyDescent="0.2">
      <c r="A38" s="155"/>
      <c r="B38" s="156"/>
      <c r="C38" s="155"/>
      <c r="D38" s="155"/>
      <c r="E38" s="49"/>
      <c r="F38" s="52"/>
      <c r="G38" s="54"/>
      <c r="H38" s="77"/>
      <c r="I38" s="87"/>
    </row>
    <row r="39" spans="1:9" ht="37.5" x14ac:dyDescent="0.2">
      <c r="A39" s="155"/>
      <c r="B39" s="156"/>
      <c r="C39" s="155"/>
      <c r="D39" s="155"/>
      <c r="E39" s="49" t="s">
        <v>21</v>
      </c>
      <c r="F39" s="170" t="s">
        <v>159</v>
      </c>
      <c r="G39" s="171" t="s">
        <v>42</v>
      </c>
      <c r="H39" s="188">
        <v>36220</v>
      </c>
      <c r="I39" s="173" t="s">
        <v>93</v>
      </c>
    </row>
    <row r="40" spans="1:9" ht="18.75" x14ac:dyDescent="0.2">
      <c r="A40" s="155"/>
      <c r="B40" s="156"/>
      <c r="C40" s="155"/>
      <c r="D40" s="155"/>
      <c r="E40" s="49"/>
      <c r="F40" s="52"/>
      <c r="G40" s="54"/>
      <c r="H40" s="77"/>
      <c r="I40" s="87"/>
    </row>
    <row r="41" spans="1:9" ht="37.5" x14ac:dyDescent="0.2">
      <c r="A41" s="155"/>
      <c r="B41" s="156"/>
      <c r="C41" s="155"/>
      <c r="D41" s="155"/>
      <c r="E41" s="49" t="s">
        <v>22</v>
      </c>
      <c r="F41" s="170" t="s">
        <v>521</v>
      </c>
      <c r="G41" s="171" t="s">
        <v>42</v>
      </c>
      <c r="H41" s="188">
        <v>11200</v>
      </c>
      <c r="I41" s="173" t="s">
        <v>93</v>
      </c>
    </row>
    <row r="42" spans="1:9" ht="18.75" x14ac:dyDescent="0.2">
      <c r="A42" s="155"/>
      <c r="B42" s="156"/>
      <c r="C42" s="155"/>
      <c r="D42" s="155"/>
      <c r="E42" s="49"/>
      <c r="F42" s="52"/>
      <c r="G42" s="54"/>
      <c r="H42" s="77"/>
      <c r="I42" s="87"/>
    </row>
    <row r="43" spans="1:9" ht="37.5" x14ac:dyDescent="0.2">
      <c r="A43" s="110"/>
      <c r="B43" s="47"/>
      <c r="C43" s="110"/>
      <c r="D43" s="110"/>
      <c r="E43" s="50" t="s">
        <v>23</v>
      </c>
      <c r="F43" s="219" t="s">
        <v>161</v>
      </c>
      <c r="G43" s="220" t="s">
        <v>41</v>
      </c>
      <c r="H43" s="228">
        <v>444600</v>
      </c>
      <c r="I43" s="222" t="s">
        <v>94</v>
      </c>
    </row>
    <row r="44" spans="1:9" ht="37.5" x14ac:dyDescent="0.2">
      <c r="A44" s="155"/>
      <c r="B44" s="156"/>
      <c r="C44" s="155"/>
      <c r="D44" s="155"/>
      <c r="E44" s="49" t="s">
        <v>24</v>
      </c>
      <c r="F44" s="170" t="s">
        <v>307</v>
      </c>
      <c r="G44" s="171" t="s">
        <v>41</v>
      </c>
      <c r="H44" s="188">
        <v>375400</v>
      </c>
      <c r="I44" s="173" t="s">
        <v>93</v>
      </c>
    </row>
    <row r="45" spans="1:9" ht="18.75" x14ac:dyDescent="0.2">
      <c r="A45" s="155"/>
      <c r="B45" s="156"/>
      <c r="C45" s="155"/>
      <c r="D45" s="155"/>
      <c r="E45" s="49"/>
      <c r="F45" s="170"/>
      <c r="G45" s="171"/>
      <c r="H45" s="188"/>
      <c r="I45" s="173"/>
    </row>
    <row r="46" spans="1:9" ht="37.5" x14ac:dyDescent="0.2">
      <c r="A46" s="155"/>
      <c r="B46" s="156"/>
      <c r="C46" s="155"/>
      <c r="D46" s="155"/>
      <c r="E46" s="49" t="s">
        <v>186</v>
      </c>
      <c r="F46" s="170" t="s">
        <v>308</v>
      </c>
      <c r="G46" s="171" t="s">
        <v>41</v>
      </c>
      <c r="H46" s="188">
        <v>15000</v>
      </c>
      <c r="I46" s="173" t="s">
        <v>93</v>
      </c>
    </row>
    <row r="47" spans="1:9" ht="18.75" x14ac:dyDescent="0.2">
      <c r="A47" s="155"/>
      <c r="B47" s="156"/>
      <c r="C47" s="155"/>
      <c r="D47" s="155"/>
      <c r="E47" s="49"/>
      <c r="F47" s="170"/>
      <c r="G47" s="171"/>
      <c r="H47" s="188"/>
      <c r="I47" s="173"/>
    </row>
    <row r="48" spans="1:9" ht="18.75" x14ac:dyDescent="0.2">
      <c r="A48" s="155"/>
      <c r="B48" s="156"/>
      <c r="C48" s="155"/>
      <c r="D48" s="155"/>
      <c r="E48" s="49" t="s">
        <v>187</v>
      </c>
      <c r="F48" s="170" t="s">
        <v>72</v>
      </c>
      <c r="G48" s="171" t="s">
        <v>47</v>
      </c>
      <c r="H48" s="188">
        <v>233000</v>
      </c>
      <c r="I48" s="173" t="s">
        <v>93</v>
      </c>
    </row>
    <row r="49" spans="1:10" ht="18.75" x14ac:dyDescent="0.2">
      <c r="A49" s="155"/>
      <c r="B49" s="156"/>
      <c r="C49" s="155"/>
      <c r="D49" s="155"/>
      <c r="E49" s="49"/>
      <c r="F49" s="52"/>
      <c r="G49" s="54"/>
      <c r="H49" s="77"/>
      <c r="I49" s="87"/>
    </row>
    <row r="50" spans="1:10" ht="37.5" x14ac:dyDescent="0.2">
      <c r="A50" s="155"/>
      <c r="B50" s="156"/>
      <c r="C50" s="155"/>
      <c r="D50" s="155"/>
      <c r="E50" s="49" t="s">
        <v>188</v>
      </c>
      <c r="F50" s="170" t="s">
        <v>330</v>
      </c>
      <c r="G50" s="171" t="s">
        <v>47</v>
      </c>
      <c r="H50" s="188">
        <v>150000</v>
      </c>
      <c r="I50" s="173" t="s">
        <v>93</v>
      </c>
    </row>
    <row r="51" spans="1:10" ht="18.75" x14ac:dyDescent="0.2">
      <c r="A51" s="155"/>
      <c r="B51" s="156"/>
      <c r="C51" s="155"/>
      <c r="D51" s="155"/>
      <c r="E51" s="49"/>
      <c r="F51" s="170"/>
      <c r="G51" s="171"/>
      <c r="H51" s="188"/>
      <c r="I51" s="173"/>
    </row>
    <row r="52" spans="1:10" ht="37.5" x14ac:dyDescent="0.2">
      <c r="A52" s="155"/>
      <c r="B52" s="156"/>
      <c r="C52" s="155"/>
      <c r="D52" s="155"/>
      <c r="E52" s="49" t="s">
        <v>189</v>
      </c>
      <c r="F52" s="170" t="s">
        <v>171</v>
      </c>
      <c r="G52" s="171" t="s">
        <v>47</v>
      </c>
      <c r="H52" s="188">
        <v>120000</v>
      </c>
      <c r="I52" s="173" t="s">
        <v>93</v>
      </c>
    </row>
    <row r="53" spans="1:10" ht="18.75" x14ac:dyDescent="0.2">
      <c r="A53" s="155"/>
      <c r="B53" s="156"/>
      <c r="C53" s="155"/>
      <c r="D53" s="155"/>
      <c r="E53" s="49"/>
      <c r="F53" s="52"/>
      <c r="G53" s="54"/>
      <c r="H53" s="77"/>
      <c r="I53" s="87"/>
    </row>
    <row r="54" spans="1:10" ht="37.5" x14ac:dyDescent="0.2">
      <c r="A54" s="155"/>
      <c r="B54" s="156"/>
      <c r="C54" s="155"/>
      <c r="D54" s="155"/>
      <c r="E54" s="49" t="s">
        <v>25</v>
      </c>
      <c r="F54" s="170" t="s">
        <v>51</v>
      </c>
      <c r="G54" s="171" t="s">
        <v>179</v>
      </c>
      <c r="H54" s="188">
        <v>500000</v>
      </c>
      <c r="I54" s="173" t="s">
        <v>93</v>
      </c>
    </row>
    <row r="55" spans="1:10" ht="18.75" x14ac:dyDescent="0.2">
      <c r="A55" s="155"/>
      <c r="B55" s="156"/>
      <c r="C55" s="155"/>
      <c r="D55" s="155"/>
      <c r="E55" s="49"/>
      <c r="F55" s="52"/>
      <c r="G55" s="54"/>
      <c r="H55" s="77"/>
      <c r="I55" s="87"/>
    </row>
    <row r="56" spans="1:10" ht="37.5" x14ac:dyDescent="0.2">
      <c r="A56" s="155"/>
      <c r="B56" s="156"/>
      <c r="C56" s="155"/>
      <c r="D56" s="155"/>
      <c r="E56" s="49" t="s">
        <v>26</v>
      </c>
      <c r="F56" s="170" t="s">
        <v>180</v>
      </c>
      <c r="G56" s="171" t="s">
        <v>179</v>
      </c>
      <c r="H56" s="188">
        <v>50000</v>
      </c>
      <c r="I56" s="173" t="s">
        <v>93</v>
      </c>
    </row>
    <row r="57" spans="1:10" ht="18.75" x14ac:dyDescent="0.2">
      <c r="A57" s="155"/>
      <c r="B57" s="156"/>
      <c r="C57" s="155"/>
      <c r="D57" s="155"/>
      <c r="E57" s="49"/>
      <c r="F57" s="52"/>
      <c r="G57" s="54"/>
      <c r="H57" s="77"/>
      <c r="I57" s="87"/>
    </row>
    <row r="58" spans="1:10" ht="18.75" x14ac:dyDescent="0.2">
      <c r="A58" s="155"/>
      <c r="B58" s="156"/>
      <c r="C58" s="155"/>
      <c r="D58" s="155"/>
      <c r="E58" s="49" t="s">
        <v>27</v>
      </c>
      <c r="F58" s="170" t="s">
        <v>173</v>
      </c>
      <c r="G58" s="171" t="s">
        <v>50</v>
      </c>
      <c r="H58" s="188">
        <v>12200000</v>
      </c>
      <c r="I58" s="173" t="s">
        <v>93</v>
      </c>
    </row>
    <row r="59" spans="1:10" ht="18.75" x14ac:dyDescent="0.2">
      <c r="A59" s="155"/>
      <c r="B59" s="156"/>
      <c r="C59" s="155"/>
      <c r="D59" s="155"/>
      <c r="E59" s="49"/>
      <c r="F59" s="52"/>
      <c r="G59" s="54"/>
      <c r="H59" s="77"/>
      <c r="I59" s="87"/>
    </row>
    <row r="60" spans="1:10" ht="18.75" x14ac:dyDescent="0.2">
      <c r="A60" s="155"/>
      <c r="B60" s="156"/>
      <c r="C60" s="155"/>
      <c r="D60" s="155"/>
      <c r="E60" s="49" t="s">
        <v>28</v>
      </c>
      <c r="F60" s="170" t="s">
        <v>174</v>
      </c>
      <c r="G60" s="171" t="s">
        <v>50</v>
      </c>
      <c r="H60" s="188">
        <v>1500000</v>
      </c>
      <c r="I60" s="173" t="s">
        <v>93</v>
      </c>
    </row>
    <row r="61" spans="1:10" ht="18.75" x14ac:dyDescent="0.2">
      <c r="A61" s="155"/>
      <c r="B61" s="156"/>
      <c r="C61" s="155"/>
      <c r="D61" s="155"/>
      <c r="E61" s="49"/>
      <c r="F61" s="52"/>
      <c r="G61" s="54"/>
      <c r="H61" s="77"/>
      <c r="I61" s="87"/>
    </row>
    <row r="62" spans="1:10" ht="18.75" x14ac:dyDescent="0.2">
      <c r="A62" s="155"/>
      <c r="B62" s="156"/>
      <c r="C62" s="155"/>
      <c r="D62" s="155"/>
      <c r="E62" s="49" t="s">
        <v>190</v>
      </c>
      <c r="F62" s="170" t="s">
        <v>512</v>
      </c>
      <c r="G62" s="171" t="s">
        <v>50</v>
      </c>
      <c r="H62" s="188">
        <v>400000</v>
      </c>
      <c r="I62" s="173" t="s">
        <v>93</v>
      </c>
    </row>
    <row r="63" spans="1:10" ht="18.75" x14ac:dyDescent="0.2">
      <c r="A63" s="155"/>
      <c r="B63" s="156"/>
      <c r="C63" s="155"/>
      <c r="D63" s="155"/>
      <c r="E63" s="49"/>
      <c r="F63" s="52"/>
      <c r="G63" s="54"/>
      <c r="H63" s="77"/>
      <c r="I63" s="87"/>
    </row>
    <row r="64" spans="1:10" ht="37.5" x14ac:dyDescent="0.2">
      <c r="A64" s="155"/>
      <c r="B64" s="156"/>
      <c r="C64" s="155"/>
      <c r="D64" s="155"/>
      <c r="E64" s="49" t="s">
        <v>191</v>
      </c>
      <c r="F64" s="166" t="s">
        <v>498</v>
      </c>
      <c r="G64" s="167" t="s">
        <v>53</v>
      </c>
      <c r="H64" s="189">
        <v>200000</v>
      </c>
      <c r="I64" s="169" t="s">
        <v>94</v>
      </c>
      <c r="J64" s="125"/>
    </row>
    <row r="65" spans="1:9" ht="18.75" x14ac:dyDescent="0.2">
      <c r="A65" s="155"/>
      <c r="B65" s="156"/>
      <c r="C65" s="155"/>
      <c r="D65" s="155"/>
      <c r="E65" s="49"/>
      <c r="F65" s="52"/>
      <c r="G65" s="54"/>
      <c r="H65" s="77"/>
      <c r="I65" s="87"/>
    </row>
    <row r="66" spans="1:9" ht="18.75" x14ac:dyDescent="0.2">
      <c r="A66" s="110"/>
      <c r="B66" s="47"/>
      <c r="C66" s="110"/>
      <c r="D66" s="110"/>
      <c r="E66" s="50" t="s">
        <v>192</v>
      </c>
      <c r="F66" s="196" t="s">
        <v>172</v>
      </c>
      <c r="G66" s="193" t="s">
        <v>53</v>
      </c>
      <c r="H66" s="198">
        <v>300000</v>
      </c>
      <c r="I66" s="184" t="s">
        <v>93</v>
      </c>
    </row>
    <row r="67" spans="1:9" ht="37.5" x14ac:dyDescent="0.2">
      <c r="A67" s="155"/>
      <c r="B67" s="156"/>
      <c r="C67" s="155"/>
      <c r="D67" s="155"/>
      <c r="E67" s="49" t="s">
        <v>193</v>
      </c>
      <c r="F67" s="166" t="s">
        <v>499</v>
      </c>
      <c r="G67" s="167" t="s">
        <v>52</v>
      </c>
      <c r="H67" s="189">
        <v>7116700</v>
      </c>
      <c r="I67" s="169" t="s">
        <v>94</v>
      </c>
    </row>
    <row r="68" spans="1:9" ht="18.75" x14ac:dyDescent="0.2">
      <c r="A68" s="155"/>
      <c r="B68" s="156"/>
      <c r="C68" s="155"/>
      <c r="D68" s="155"/>
      <c r="E68" s="49"/>
      <c r="F68" s="52"/>
      <c r="G68" s="54"/>
      <c r="H68" s="77"/>
      <c r="I68" s="87"/>
    </row>
    <row r="69" spans="1:9" ht="37.5" x14ac:dyDescent="0.2">
      <c r="A69" s="155"/>
      <c r="B69" s="156"/>
      <c r="C69" s="155"/>
      <c r="D69" s="155"/>
      <c r="E69" s="49" t="s">
        <v>194</v>
      </c>
      <c r="F69" s="166" t="s">
        <v>163</v>
      </c>
      <c r="G69" s="167" t="s">
        <v>52</v>
      </c>
      <c r="H69" s="189">
        <v>1125000</v>
      </c>
      <c r="I69" s="169" t="s">
        <v>94</v>
      </c>
    </row>
    <row r="70" spans="1:9" ht="18.75" x14ac:dyDescent="0.2">
      <c r="A70" s="155"/>
      <c r="B70" s="156"/>
      <c r="C70" s="155"/>
      <c r="D70" s="155"/>
      <c r="E70" s="49"/>
      <c r="F70" s="52"/>
      <c r="G70" s="54"/>
      <c r="H70" s="77"/>
      <c r="I70" s="87"/>
    </row>
    <row r="71" spans="1:9" ht="37.5" x14ac:dyDescent="0.2">
      <c r="A71" s="155"/>
      <c r="B71" s="156"/>
      <c r="C71" s="155"/>
      <c r="D71" s="155"/>
      <c r="E71" s="49" t="s">
        <v>195</v>
      </c>
      <c r="F71" s="166" t="s">
        <v>500</v>
      </c>
      <c r="G71" s="167" t="s">
        <v>52</v>
      </c>
      <c r="H71" s="189">
        <v>17603000</v>
      </c>
      <c r="I71" s="169" t="s">
        <v>94</v>
      </c>
    </row>
    <row r="72" spans="1:9" ht="18.75" x14ac:dyDescent="0.2">
      <c r="A72" s="155"/>
      <c r="B72" s="156"/>
      <c r="C72" s="155"/>
      <c r="D72" s="155"/>
      <c r="E72" s="49"/>
      <c r="F72" s="166"/>
      <c r="G72" s="167"/>
      <c r="H72" s="189"/>
      <c r="I72" s="169"/>
    </row>
    <row r="73" spans="1:9" ht="37.5" x14ac:dyDescent="0.2">
      <c r="A73" s="155"/>
      <c r="B73" s="156"/>
      <c r="C73" s="155"/>
      <c r="D73" s="155"/>
      <c r="E73" s="49" t="s">
        <v>196</v>
      </c>
      <c r="F73" s="166" t="s">
        <v>501</v>
      </c>
      <c r="G73" s="167" t="s">
        <v>52</v>
      </c>
      <c r="H73" s="189">
        <v>38852900</v>
      </c>
      <c r="I73" s="169" t="s">
        <v>94</v>
      </c>
    </row>
    <row r="74" spans="1:9" ht="18.75" x14ac:dyDescent="0.2">
      <c r="A74" s="155"/>
      <c r="B74" s="156"/>
      <c r="C74" s="155"/>
      <c r="D74" s="155"/>
      <c r="E74" s="49"/>
      <c r="F74" s="166"/>
      <c r="G74" s="167"/>
      <c r="H74" s="189"/>
      <c r="I74" s="169"/>
    </row>
    <row r="75" spans="1:9" ht="37.5" x14ac:dyDescent="0.2">
      <c r="A75" s="155"/>
      <c r="B75" s="156"/>
      <c r="C75" s="155"/>
      <c r="D75" s="155"/>
      <c r="E75" s="49" t="s">
        <v>197</v>
      </c>
      <c r="F75" s="166" t="s">
        <v>502</v>
      </c>
      <c r="G75" s="167" t="s">
        <v>52</v>
      </c>
      <c r="H75" s="189">
        <v>7300000</v>
      </c>
      <c r="I75" s="169" t="s">
        <v>94</v>
      </c>
    </row>
    <row r="76" spans="1:9" ht="18.75" x14ac:dyDescent="0.2">
      <c r="A76" s="155"/>
      <c r="B76" s="156"/>
      <c r="C76" s="155"/>
      <c r="D76" s="155"/>
      <c r="E76" s="49"/>
      <c r="F76" s="52"/>
      <c r="G76" s="54"/>
      <c r="H76" s="77"/>
      <c r="I76" s="87"/>
    </row>
    <row r="77" spans="1:9" ht="37.5" x14ac:dyDescent="0.2">
      <c r="A77" s="155"/>
      <c r="B77" s="156"/>
      <c r="C77" s="155"/>
      <c r="D77" s="155"/>
      <c r="E77" s="49" t="s">
        <v>198</v>
      </c>
      <c r="F77" s="170" t="s">
        <v>519</v>
      </c>
      <c r="G77" s="171" t="s">
        <v>52</v>
      </c>
      <c r="H77" s="188">
        <v>357200</v>
      </c>
      <c r="I77" s="173" t="s">
        <v>93</v>
      </c>
    </row>
    <row r="78" spans="1:9" ht="18.75" x14ac:dyDescent="0.2">
      <c r="A78" s="155"/>
      <c r="B78" s="156"/>
      <c r="C78" s="155"/>
      <c r="D78" s="155"/>
      <c r="E78" s="49"/>
      <c r="F78" s="52"/>
      <c r="G78" s="54"/>
      <c r="H78" s="77"/>
      <c r="I78" s="87"/>
    </row>
    <row r="79" spans="1:9" ht="18.75" x14ac:dyDescent="0.2">
      <c r="A79" s="155"/>
      <c r="B79" s="156"/>
      <c r="C79" s="155"/>
      <c r="D79" s="155"/>
      <c r="E79" s="49" t="s">
        <v>199</v>
      </c>
      <c r="F79" s="170" t="s">
        <v>515</v>
      </c>
      <c r="G79" s="171" t="s">
        <v>52</v>
      </c>
      <c r="H79" s="188">
        <v>75000</v>
      </c>
      <c r="I79" s="173" t="s">
        <v>93</v>
      </c>
    </row>
    <row r="80" spans="1:9" ht="18.75" x14ac:dyDescent="0.2">
      <c r="A80" s="155"/>
      <c r="B80" s="156"/>
      <c r="C80" s="155"/>
      <c r="D80" s="155"/>
      <c r="E80" s="49"/>
      <c r="F80" s="52"/>
      <c r="G80" s="54"/>
      <c r="H80" s="77"/>
      <c r="I80" s="87"/>
    </row>
    <row r="81" spans="1:9" ht="37.5" x14ac:dyDescent="0.2">
      <c r="A81" s="155"/>
      <c r="B81" s="156"/>
      <c r="C81" s="155"/>
      <c r="D81" s="155"/>
      <c r="E81" s="49" t="s">
        <v>200</v>
      </c>
      <c r="F81" s="170" t="s">
        <v>516</v>
      </c>
      <c r="G81" s="171" t="s">
        <v>52</v>
      </c>
      <c r="H81" s="188">
        <v>300000</v>
      </c>
      <c r="I81" s="173" t="s">
        <v>93</v>
      </c>
    </row>
    <row r="82" spans="1:9" ht="18.75" x14ac:dyDescent="0.2">
      <c r="A82" s="155"/>
      <c r="B82" s="156"/>
      <c r="C82" s="155"/>
      <c r="D82" s="155"/>
      <c r="E82" s="49"/>
      <c r="F82" s="170"/>
      <c r="G82" s="171"/>
      <c r="H82" s="188"/>
      <c r="I82" s="173"/>
    </row>
    <row r="83" spans="1:9" ht="37.5" x14ac:dyDescent="0.2">
      <c r="A83" s="155"/>
      <c r="B83" s="156"/>
      <c r="C83" s="155"/>
      <c r="D83" s="155"/>
      <c r="E83" s="49" t="s">
        <v>201</v>
      </c>
      <c r="F83" s="170" t="s">
        <v>517</v>
      </c>
      <c r="G83" s="171" t="s">
        <v>52</v>
      </c>
      <c r="H83" s="188">
        <v>3000000</v>
      </c>
      <c r="I83" s="173" t="s">
        <v>93</v>
      </c>
    </row>
    <row r="84" spans="1:9" ht="18.75" x14ac:dyDescent="0.2">
      <c r="A84" s="155"/>
      <c r="B84" s="156"/>
      <c r="C84" s="155"/>
      <c r="D84" s="155"/>
      <c r="E84" s="49"/>
      <c r="F84" s="170"/>
      <c r="G84" s="171"/>
      <c r="H84" s="188"/>
      <c r="I84" s="173"/>
    </row>
    <row r="85" spans="1:9" ht="18.75" x14ac:dyDescent="0.2">
      <c r="A85" s="155"/>
      <c r="B85" s="156"/>
      <c r="C85" s="155"/>
      <c r="D85" s="155"/>
      <c r="E85" s="49" t="s">
        <v>202</v>
      </c>
      <c r="F85" s="170" t="s">
        <v>518</v>
      </c>
      <c r="G85" s="171" t="s">
        <v>52</v>
      </c>
      <c r="H85" s="188">
        <v>500000</v>
      </c>
      <c r="I85" s="173" t="s">
        <v>93</v>
      </c>
    </row>
    <row r="86" spans="1:9" ht="18.75" x14ac:dyDescent="0.2">
      <c r="A86" s="155"/>
      <c r="B86" s="156"/>
      <c r="C86" s="155"/>
      <c r="D86" s="155"/>
      <c r="E86" s="49"/>
      <c r="F86" s="170"/>
      <c r="G86" s="171"/>
      <c r="H86" s="188"/>
      <c r="I86" s="173"/>
    </row>
    <row r="87" spans="1:9" ht="18.75" x14ac:dyDescent="0.2">
      <c r="A87" s="110"/>
      <c r="B87" s="47"/>
      <c r="C87" s="110"/>
      <c r="D87" s="110"/>
      <c r="E87" s="50" t="s">
        <v>203</v>
      </c>
      <c r="F87" s="196" t="s">
        <v>520</v>
      </c>
      <c r="G87" s="193" t="s">
        <v>52</v>
      </c>
      <c r="H87" s="198">
        <v>800000</v>
      </c>
      <c r="I87" s="184" t="s">
        <v>93</v>
      </c>
    </row>
    <row r="88" spans="1:9" ht="37.5" x14ac:dyDescent="0.2">
      <c r="A88" s="155"/>
      <c r="B88" s="156"/>
      <c r="C88" s="155"/>
      <c r="D88" s="155"/>
      <c r="E88" s="49" t="s">
        <v>204</v>
      </c>
      <c r="F88" s="166" t="s">
        <v>162</v>
      </c>
      <c r="G88" s="167" t="s">
        <v>49</v>
      </c>
      <c r="H88" s="189">
        <v>249893000</v>
      </c>
      <c r="I88" s="169" t="s">
        <v>94</v>
      </c>
    </row>
    <row r="89" spans="1:9" ht="18.75" x14ac:dyDescent="0.2">
      <c r="A89" s="155"/>
      <c r="B89" s="156"/>
      <c r="C89" s="155"/>
      <c r="D89" s="155"/>
      <c r="E89" s="49"/>
      <c r="F89" s="52"/>
      <c r="G89" s="54"/>
      <c r="H89" s="77"/>
      <c r="I89" s="87"/>
    </row>
    <row r="90" spans="1:9" ht="37.5" x14ac:dyDescent="0.2">
      <c r="A90" s="155"/>
      <c r="B90" s="156"/>
      <c r="C90" s="155"/>
      <c r="D90" s="155"/>
      <c r="E90" s="49" t="s">
        <v>205</v>
      </c>
      <c r="F90" s="166" t="s">
        <v>100</v>
      </c>
      <c r="G90" s="167" t="s">
        <v>49</v>
      </c>
      <c r="H90" s="189">
        <v>1905600</v>
      </c>
      <c r="I90" s="169" t="s">
        <v>94</v>
      </c>
    </row>
    <row r="91" spans="1:9" ht="18.75" x14ac:dyDescent="0.2">
      <c r="A91" s="155"/>
      <c r="B91" s="156"/>
      <c r="C91" s="155"/>
      <c r="D91" s="155"/>
      <c r="E91" s="49"/>
      <c r="F91" s="52"/>
      <c r="G91" s="54"/>
      <c r="H91" s="77"/>
      <c r="I91" s="87"/>
    </row>
    <row r="92" spans="1:9" ht="18.75" x14ac:dyDescent="0.2">
      <c r="A92" s="155"/>
      <c r="B92" s="156"/>
      <c r="C92" s="155"/>
      <c r="D92" s="155"/>
      <c r="E92" s="49" t="s">
        <v>206</v>
      </c>
      <c r="F92" s="170" t="s">
        <v>60</v>
      </c>
      <c r="G92" s="171" t="s">
        <v>49</v>
      </c>
      <c r="H92" s="188">
        <v>275000</v>
      </c>
      <c r="I92" s="173" t="s">
        <v>93</v>
      </c>
    </row>
    <row r="93" spans="1:9" ht="18.75" x14ac:dyDescent="0.2">
      <c r="A93" s="155"/>
      <c r="B93" s="156"/>
      <c r="C93" s="155"/>
      <c r="D93" s="155"/>
      <c r="E93" s="49"/>
      <c r="F93" s="52"/>
      <c r="G93" s="54"/>
      <c r="H93" s="77"/>
      <c r="I93" s="87"/>
    </row>
    <row r="94" spans="1:9" ht="18.75" x14ac:dyDescent="0.2">
      <c r="A94" s="155"/>
      <c r="B94" s="156"/>
      <c r="C94" s="155"/>
      <c r="D94" s="155"/>
      <c r="E94" s="49" t="s">
        <v>207</v>
      </c>
      <c r="F94" s="170" t="s">
        <v>59</v>
      </c>
      <c r="G94" s="171" t="s">
        <v>49</v>
      </c>
      <c r="H94" s="188">
        <v>2000000</v>
      </c>
      <c r="I94" s="173" t="s">
        <v>93</v>
      </c>
    </row>
    <row r="95" spans="1:9" ht="18.75" x14ac:dyDescent="0.2">
      <c r="A95" s="155"/>
      <c r="B95" s="156"/>
      <c r="C95" s="155"/>
      <c r="D95" s="155"/>
      <c r="E95" s="49"/>
      <c r="F95" s="52"/>
      <c r="G95" s="54"/>
      <c r="H95" s="77"/>
      <c r="I95" s="87"/>
    </row>
    <row r="96" spans="1:9" ht="37.5" x14ac:dyDescent="0.2">
      <c r="A96" s="155"/>
      <c r="B96" s="156"/>
      <c r="C96" s="155"/>
      <c r="D96" s="155"/>
      <c r="E96" s="49" t="s">
        <v>208</v>
      </c>
      <c r="F96" s="170" t="s">
        <v>48</v>
      </c>
      <c r="G96" s="171" t="s">
        <v>49</v>
      </c>
      <c r="H96" s="188">
        <v>500000</v>
      </c>
      <c r="I96" s="173" t="s">
        <v>93</v>
      </c>
    </row>
    <row r="97" spans="1:9" ht="18.75" x14ac:dyDescent="0.2">
      <c r="A97" s="155"/>
      <c r="B97" s="156"/>
      <c r="C97" s="155"/>
      <c r="D97" s="155"/>
      <c r="E97" s="49"/>
      <c r="F97" s="52"/>
      <c r="G97" s="54"/>
      <c r="H97" s="77"/>
      <c r="I97" s="87"/>
    </row>
    <row r="98" spans="1:9" ht="18.75" x14ac:dyDescent="0.2">
      <c r="A98" s="155"/>
      <c r="B98" s="156"/>
      <c r="C98" s="155"/>
      <c r="D98" s="155"/>
      <c r="E98" s="49" t="s">
        <v>209</v>
      </c>
      <c r="F98" s="170" t="s">
        <v>83</v>
      </c>
      <c r="G98" s="171" t="s">
        <v>49</v>
      </c>
      <c r="H98" s="188">
        <v>15546900</v>
      </c>
      <c r="I98" s="173" t="s">
        <v>93</v>
      </c>
    </row>
    <row r="99" spans="1:9" ht="18.75" x14ac:dyDescent="0.2">
      <c r="A99" s="155"/>
      <c r="B99" s="156"/>
      <c r="C99" s="155"/>
      <c r="D99" s="155"/>
      <c r="E99" s="49"/>
      <c r="F99" s="52"/>
      <c r="G99" s="54"/>
      <c r="H99" s="77"/>
      <c r="I99" s="87"/>
    </row>
    <row r="100" spans="1:9" ht="18.75" x14ac:dyDescent="0.2">
      <c r="A100" s="155"/>
      <c r="B100" s="156"/>
      <c r="C100" s="155"/>
      <c r="D100" s="155"/>
      <c r="E100" s="49" t="s">
        <v>210</v>
      </c>
      <c r="F100" s="170" t="s">
        <v>58</v>
      </c>
      <c r="G100" s="171" t="s">
        <v>57</v>
      </c>
      <c r="H100" s="188">
        <v>75000</v>
      </c>
      <c r="I100" s="173" t="s">
        <v>93</v>
      </c>
    </row>
    <row r="101" spans="1:9" ht="18.75" x14ac:dyDescent="0.2">
      <c r="A101" s="155"/>
      <c r="B101" s="156"/>
      <c r="C101" s="155"/>
      <c r="D101" s="155"/>
      <c r="E101" s="49"/>
      <c r="F101" s="170"/>
      <c r="G101" s="171"/>
      <c r="H101" s="188"/>
      <c r="I101" s="173"/>
    </row>
    <row r="102" spans="1:9" ht="37.5" x14ac:dyDescent="0.2">
      <c r="A102" s="155"/>
      <c r="B102" s="156"/>
      <c r="C102" s="155"/>
      <c r="D102" s="155"/>
      <c r="E102" s="49" t="s">
        <v>211</v>
      </c>
      <c r="F102" s="170" t="s">
        <v>514</v>
      </c>
      <c r="G102" s="171" t="s">
        <v>57</v>
      </c>
      <c r="H102" s="188">
        <v>200000</v>
      </c>
      <c r="I102" s="173" t="s">
        <v>93</v>
      </c>
    </row>
    <row r="103" spans="1:9" ht="18.75" x14ac:dyDescent="0.2">
      <c r="A103" s="155"/>
      <c r="B103" s="156"/>
      <c r="C103" s="155"/>
      <c r="D103" s="155"/>
      <c r="E103" s="49"/>
      <c r="F103" s="52"/>
      <c r="G103" s="54"/>
      <c r="H103" s="77"/>
      <c r="I103" s="87"/>
    </row>
    <row r="104" spans="1:9" ht="37.5" x14ac:dyDescent="0.2">
      <c r="A104" s="155"/>
      <c r="B104" s="156"/>
      <c r="C104" s="155"/>
      <c r="D104" s="155"/>
      <c r="E104" s="49" t="s">
        <v>212</v>
      </c>
      <c r="F104" s="170" t="s">
        <v>325</v>
      </c>
      <c r="G104" s="171" t="s">
        <v>54</v>
      </c>
      <c r="H104" s="188">
        <v>450000</v>
      </c>
      <c r="I104" s="173" t="s">
        <v>93</v>
      </c>
    </row>
    <row r="105" spans="1:9" ht="18.75" x14ac:dyDescent="0.2">
      <c r="A105" s="155"/>
      <c r="B105" s="156"/>
      <c r="C105" s="155"/>
      <c r="D105" s="155"/>
      <c r="E105" s="49"/>
      <c r="F105" s="52"/>
      <c r="G105" s="54"/>
      <c r="H105" s="77"/>
      <c r="I105" s="87"/>
    </row>
    <row r="106" spans="1:9" ht="37.5" x14ac:dyDescent="0.2">
      <c r="A106" s="155"/>
      <c r="B106" s="156"/>
      <c r="C106" s="155"/>
      <c r="D106" s="155"/>
      <c r="E106" s="49" t="s">
        <v>213</v>
      </c>
      <c r="F106" s="170" t="s">
        <v>329</v>
      </c>
      <c r="G106" s="171" t="s">
        <v>77</v>
      </c>
      <c r="H106" s="188">
        <v>300000</v>
      </c>
      <c r="I106" s="173" t="s">
        <v>93</v>
      </c>
    </row>
    <row r="107" spans="1:9" ht="18.75" x14ac:dyDescent="0.2">
      <c r="A107" s="155"/>
      <c r="B107" s="156"/>
      <c r="C107" s="155"/>
      <c r="D107" s="155"/>
      <c r="E107" s="49"/>
      <c r="F107" s="52"/>
      <c r="G107" s="54"/>
      <c r="H107" s="77"/>
      <c r="I107" s="87"/>
    </row>
    <row r="108" spans="1:9" ht="18.75" x14ac:dyDescent="0.2">
      <c r="A108" s="155"/>
      <c r="B108" s="156"/>
      <c r="C108" s="155"/>
      <c r="D108" s="155"/>
      <c r="E108" s="49" t="s">
        <v>214</v>
      </c>
      <c r="F108" s="170" t="s">
        <v>175</v>
      </c>
      <c r="G108" s="171" t="s">
        <v>56</v>
      </c>
      <c r="H108" s="188">
        <v>119500</v>
      </c>
      <c r="I108" s="173" t="s">
        <v>93</v>
      </c>
    </row>
    <row r="109" spans="1:9" ht="18.75" x14ac:dyDescent="0.2">
      <c r="A109" s="155"/>
      <c r="B109" s="156"/>
      <c r="C109" s="155"/>
      <c r="D109" s="155"/>
      <c r="E109" s="49"/>
      <c r="F109" s="52"/>
      <c r="G109" s="54"/>
      <c r="H109" s="77"/>
      <c r="I109" s="87"/>
    </row>
    <row r="110" spans="1:9" ht="18.75" x14ac:dyDescent="0.2">
      <c r="A110" s="155"/>
      <c r="B110" s="156"/>
      <c r="C110" s="155"/>
      <c r="D110" s="155"/>
      <c r="E110" s="49" t="s">
        <v>215</v>
      </c>
      <c r="F110" s="170" t="s">
        <v>328</v>
      </c>
      <c r="G110" s="171" t="s">
        <v>55</v>
      </c>
      <c r="H110" s="188">
        <v>30000</v>
      </c>
      <c r="I110" s="173" t="s">
        <v>93</v>
      </c>
    </row>
    <row r="111" spans="1:9" ht="18.75" x14ac:dyDescent="0.2">
      <c r="A111" s="110"/>
      <c r="B111" s="47"/>
      <c r="C111" s="110"/>
      <c r="D111" s="110"/>
      <c r="E111" s="50"/>
      <c r="F111" s="53"/>
      <c r="G111" s="55"/>
      <c r="H111" s="81"/>
      <c r="I111" s="88"/>
    </row>
    <row r="112" spans="1:9" ht="18.75" x14ac:dyDescent="0.2">
      <c r="A112" s="155"/>
      <c r="B112" s="156"/>
      <c r="C112" s="155"/>
      <c r="D112" s="155"/>
      <c r="E112" s="49" t="s">
        <v>216</v>
      </c>
      <c r="F112" s="170" t="s">
        <v>327</v>
      </c>
      <c r="G112" s="171" t="s">
        <v>326</v>
      </c>
      <c r="H112" s="188">
        <v>30000</v>
      </c>
      <c r="I112" s="173" t="s">
        <v>93</v>
      </c>
    </row>
    <row r="113" spans="1:9" ht="18.75" x14ac:dyDescent="0.2">
      <c r="A113" s="155"/>
      <c r="B113" s="156"/>
      <c r="C113" s="155"/>
      <c r="D113" s="155"/>
      <c r="E113" s="49"/>
      <c r="F113" s="52"/>
      <c r="G113" s="54"/>
      <c r="H113" s="77"/>
      <c r="I113" s="87"/>
    </row>
    <row r="114" spans="1:9" ht="37.5" x14ac:dyDescent="0.2">
      <c r="A114" s="155"/>
      <c r="B114" s="156"/>
      <c r="C114" s="155"/>
      <c r="D114" s="155"/>
      <c r="E114" s="49" t="s">
        <v>217</v>
      </c>
      <c r="F114" s="170" t="s">
        <v>66</v>
      </c>
      <c r="G114" s="171" t="s">
        <v>67</v>
      </c>
      <c r="H114" s="188">
        <v>990000</v>
      </c>
      <c r="I114" s="173" t="s">
        <v>93</v>
      </c>
    </row>
    <row r="115" spans="1:9" ht="18.75" x14ac:dyDescent="0.2">
      <c r="A115" s="155"/>
      <c r="B115" s="156"/>
      <c r="C115" s="155"/>
      <c r="D115" s="155"/>
      <c r="E115" s="49"/>
      <c r="F115" s="52"/>
      <c r="G115" s="54"/>
      <c r="H115" s="77"/>
      <c r="I115" s="87"/>
    </row>
    <row r="116" spans="1:9" ht="18.75" x14ac:dyDescent="0.2">
      <c r="A116" s="155"/>
      <c r="B116" s="156"/>
      <c r="C116" s="155"/>
      <c r="D116" s="155"/>
      <c r="E116" s="49" t="s">
        <v>218</v>
      </c>
      <c r="F116" s="170" t="s">
        <v>65</v>
      </c>
      <c r="G116" s="171" t="s">
        <v>64</v>
      </c>
      <c r="H116" s="188">
        <v>350000</v>
      </c>
      <c r="I116" s="173" t="s">
        <v>93</v>
      </c>
    </row>
    <row r="117" spans="1:9" ht="18.75" x14ac:dyDescent="0.2">
      <c r="A117" s="155"/>
      <c r="B117" s="156"/>
      <c r="C117" s="155"/>
      <c r="D117" s="155"/>
      <c r="E117" s="49"/>
      <c r="F117" s="52"/>
      <c r="G117" s="54"/>
      <c r="H117" s="77"/>
      <c r="I117" s="87"/>
    </row>
    <row r="118" spans="1:9" ht="18.75" x14ac:dyDescent="0.2">
      <c r="A118" s="155"/>
      <c r="B118" s="156"/>
      <c r="C118" s="155"/>
      <c r="D118" s="155"/>
      <c r="E118" s="49" t="s">
        <v>219</v>
      </c>
      <c r="F118" s="170" t="s">
        <v>513</v>
      </c>
      <c r="G118" s="175" t="s">
        <v>61</v>
      </c>
      <c r="H118" s="188">
        <v>350000</v>
      </c>
      <c r="I118" s="173" t="s">
        <v>93</v>
      </c>
    </row>
    <row r="119" spans="1:9" ht="18.75" x14ac:dyDescent="0.2">
      <c r="A119" s="155"/>
      <c r="B119" s="156"/>
      <c r="C119" s="155"/>
      <c r="D119" s="155"/>
      <c r="E119" s="49"/>
      <c r="F119" s="52"/>
      <c r="G119" s="54"/>
      <c r="H119" s="77"/>
      <c r="I119" s="87"/>
    </row>
    <row r="120" spans="1:9" ht="18.75" x14ac:dyDescent="0.2">
      <c r="A120" s="155"/>
      <c r="B120" s="156"/>
      <c r="C120" s="155"/>
      <c r="D120" s="155"/>
      <c r="E120" s="49" t="s">
        <v>220</v>
      </c>
      <c r="F120" s="170" t="s">
        <v>178</v>
      </c>
      <c r="G120" s="171" t="s">
        <v>62</v>
      </c>
      <c r="H120" s="188">
        <v>3000000</v>
      </c>
      <c r="I120" s="173" t="s">
        <v>93</v>
      </c>
    </row>
    <row r="121" spans="1:9" ht="18.75" x14ac:dyDescent="0.2">
      <c r="A121" s="155"/>
      <c r="B121" s="156"/>
      <c r="C121" s="155"/>
      <c r="D121" s="155"/>
      <c r="E121" s="49"/>
      <c r="F121" s="170"/>
      <c r="G121" s="175"/>
      <c r="H121" s="188"/>
      <c r="I121" s="173"/>
    </row>
    <row r="122" spans="1:9" ht="18.75" x14ac:dyDescent="0.2">
      <c r="A122" s="155"/>
      <c r="B122" s="156"/>
      <c r="C122" s="155"/>
      <c r="D122" s="155"/>
      <c r="E122" s="49" t="s">
        <v>221</v>
      </c>
      <c r="F122" s="170" t="s">
        <v>63</v>
      </c>
      <c r="G122" s="171" t="s">
        <v>62</v>
      </c>
      <c r="H122" s="188">
        <v>40000</v>
      </c>
      <c r="I122" s="173" t="s">
        <v>93</v>
      </c>
    </row>
    <row r="123" spans="1:9" ht="18.75" x14ac:dyDescent="0.2">
      <c r="A123" s="155"/>
      <c r="B123" s="156"/>
      <c r="C123" s="155"/>
      <c r="D123" s="155"/>
      <c r="E123" s="49"/>
      <c r="F123" s="52"/>
      <c r="G123" s="54"/>
      <c r="H123" s="77"/>
      <c r="I123" s="87"/>
    </row>
    <row r="124" spans="1:9" ht="37.5" x14ac:dyDescent="0.2">
      <c r="A124" s="155"/>
      <c r="B124" s="156"/>
      <c r="C124" s="155"/>
      <c r="D124" s="155"/>
      <c r="E124" s="49" t="s">
        <v>222</v>
      </c>
      <c r="F124" s="170" t="s">
        <v>182</v>
      </c>
      <c r="G124" s="188" t="s">
        <v>84</v>
      </c>
      <c r="H124" s="188">
        <v>50000</v>
      </c>
      <c r="I124" s="173" t="s">
        <v>93</v>
      </c>
    </row>
    <row r="125" spans="1:9" ht="18.75" x14ac:dyDescent="0.2">
      <c r="A125" s="155"/>
      <c r="B125" s="156"/>
      <c r="C125" s="155"/>
      <c r="D125" s="155"/>
      <c r="E125" s="49"/>
      <c r="F125" s="52"/>
      <c r="G125" s="54"/>
      <c r="H125" s="77"/>
      <c r="I125" s="87"/>
    </row>
    <row r="126" spans="1:9" ht="37.5" x14ac:dyDescent="0.2">
      <c r="A126" s="155"/>
      <c r="B126" s="156"/>
      <c r="C126" s="155"/>
      <c r="D126" s="155"/>
      <c r="E126" s="49" t="s">
        <v>223</v>
      </c>
      <c r="F126" s="170" t="s">
        <v>181</v>
      </c>
      <c r="G126" s="188" t="s">
        <v>84</v>
      </c>
      <c r="H126" s="188">
        <v>71000</v>
      </c>
      <c r="I126" s="173" t="s">
        <v>93</v>
      </c>
    </row>
    <row r="127" spans="1:9" ht="18.75" x14ac:dyDescent="0.2">
      <c r="A127" s="155"/>
      <c r="B127" s="156"/>
      <c r="C127" s="155"/>
      <c r="D127" s="155"/>
      <c r="E127" s="49"/>
      <c r="F127" s="52"/>
      <c r="G127" s="54"/>
      <c r="H127" s="77"/>
      <c r="I127" s="87"/>
    </row>
    <row r="128" spans="1:9" ht="37.5" x14ac:dyDescent="0.2">
      <c r="A128" s="155"/>
      <c r="B128" s="156"/>
      <c r="C128" s="155"/>
      <c r="D128" s="155"/>
      <c r="E128" s="49" t="s">
        <v>224</v>
      </c>
      <c r="F128" s="170" t="s">
        <v>324</v>
      </c>
      <c r="G128" s="188" t="s">
        <v>84</v>
      </c>
      <c r="H128" s="188">
        <v>200000</v>
      </c>
      <c r="I128" s="173" t="s">
        <v>93</v>
      </c>
    </row>
    <row r="129" spans="1:9" ht="18.75" x14ac:dyDescent="0.2">
      <c r="A129" s="155"/>
      <c r="B129" s="156"/>
      <c r="C129" s="155"/>
      <c r="D129" s="155"/>
      <c r="E129" s="49"/>
      <c r="F129" s="52"/>
      <c r="G129" s="54"/>
      <c r="H129" s="77"/>
      <c r="I129" s="87"/>
    </row>
    <row r="130" spans="1:9" ht="18.75" x14ac:dyDescent="0.2">
      <c r="A130" s="155"/>
      <c r="B130" s="156"/>
      <c r="C130" s="155"/>
      <c r="D130" s="155"/>
      <c r="E130" s="49" t="s">
        <v>225</v>
      </c>
      <c r="F130" s="170" t="s">
        <v>322</v>
      </c>
      <c r="G130" s="171" t="s">
        <v>69</v>
      </c>
      <c r="H130" s="188">
        <v>4000000</v>
      </c>
      <c r="I130" s="173" t="s">
        <v>93</v>
      </c>
    </row>
    <row r="131" spans="1:9" ht="18.75" x14ac:dyDescent="0.2">
      <c r="A131" s="155"/>
      <c r="B131" s="156"/>
      <c r="C131" s="155"/>
      <c r="D131" s="155"/>
      <c r="E131" s="49"/>
      <c r="F131" s="52"/>
      <c r="G131" s="54"/>
      <c r="H131" s="77"/>
      <c r="I131" s="87"/>
    </row>
    <row r="132" spans="1:9" ht="18.75" x14ac:dyDescent="0.2">
      <c r="A132" s="155"/>
      <c r="B132" s="156"/>
      <c r="C132" s="155"/>
      <c r="D132" s="155"/>
      <c r="E132" s="49" t="s">
        <v>226</v>
      </c>
      <c r="F132" s="170" t="s">
        <v>68</v>
      </c>
      <c r="G132" s="171" t="s">
        <v>69</v>
      </c>
      <c r="H132" s="188">
        <v>6468700</v>
      </c>
      <c r="I132" s="173" t="s">
        <v>93</v>
      </c>
    </row>
    <row r="133" spans="1:9" ht="18.75" x14ac:dyDescent="0.2">
      <c r="A133" s="155"/>
      <c r="B133" s="156"/>
      <c r="C133" s="155"/>
      <c r="D133" s="155"/>
      <c r="E133" s="49"/>
      <c r="F133" s="52"/>
      <c r="G133" s="54"/>
      <c r="H133" s="77"/>
      <c r="I133" s="87"/>
    </row>
    <row r="134" spans="1:9" ht="18.75" x14ac:dyDescent="0.2">
      <c r="A134" s="155"/>
      <c r="B134" s="156"/>
      <c r="C134" s="155"/>
      <c r="D134" s="155"/>
      <c r="E134" s="49" t="s">
        <v>227</v>
      </c>
      <c r="F134" s="170" t="s">
        <v>71</v>
      </c>
      <c r="G134" s="171" t="s">
        <v>69</v>
      </c>
      <c r="H134" s="188">
        <v>600000</v>
      </c>
      <c r="I134" s="173" t="s">
        <v>93</v>
      </c>
    </row>
    <row r="135" spans="1:9" ht="18.75" x14ac:dyDescent="0.2">
      <c r="A135" s="155"/>
      <c r="B135" s="156"/>
      <c r="C135" s="155"/>
      <c r="D135" s="155"/>
      <c r="E135" s="49"/>
      <c r="F135" s="170"/>
      <c r="G135" s="171"/>
      <c r="H135" s="188"/>
      <c r="I135" s="173"/>
    </row>
    <row r="136" spans="1:9" ht="18.75" x14ac:dyDescent="0.2">
      <c r="A136" s="155"/>
      <c r="B136" s="156"/>
      <c r="C136" s="155"/>
      <c r="D136" s="155"/>
      <c r="E136" s="49" t="s">
        <v>228</v>
      </c>
      <c r="F136" s="170" t="s">
        <v>70</v>
      </c>
      <c r="G136" s="171" t="s">
        <v>69</v>
      </c>
      <c r="H136" s="188">
        <v>100000</v>
      </c>
      <c r="I136" s="173" t="s">
        <v>93</v>
      </c>
    </row>
    <row r="137" spans="1:9" ht="18.75" x14ac:dyDescent="0.2">
      <c r="A137" s="110"/>
      <c r="B137" s="47"/>
      <c r="C137" s="110"/>
      <c r="D137" s="110"/>
      <c r="E137" s="50"/>
      <c r="F137" s="196"/>
      <c r="G137" s="193"/>
      <c r="H137" s="198"/>
      <c r="I137" s="184"/>
    </row>
    <row r="138" spans="1:9" ht="18.75" x14ac:dyDescent="0.2">
      <c r="A138" s="155"/>
      <c r="B138" s="156"/>
      <c r="C138" s="155"/>
      <c r="D138" s="155"/>
      <c r="E138" s="49" t="s">
        <v>229</v>
      </c>
      <c r="F138" s="170" t="s">
        <v>177</v>
      </c>
      <c r="G138" s="171" t="s">
        <v>69</v>
      </c>
      <c r="H138" s="188">
        <v>500000</v>
      </c>
      <c r="I138" s="173" t="s">
        <v>93</v>
      </c>
    </row>
    <row r="139" spans="1:9" ht="18.75" x14ac:dyDescent="0.2">
      <c r="A139" s="155"/>
      <c r="B139" s="156"/>
      <c r="C139" s="155"/>
      <c r="D139" s="155"/>
      <c r="E139" s="49"/>
      <c r="F139" s="52"/>
      <c r="G139" s="54"/>
      <c r="H139" s="77"/>
      <c r="I139" s="87"/>
    </row>
    <row r="140" spans="1:9" ht="18.75" x14ac:dyDescent="0.2">
      <c r="A140" s="155"/>
      <c r="B140" s="156"/>
      <c r="C140" s="155"/>
      <c r="D140" s="155"/>
      <c r="E140" s="49" t="s">
        <v>230</v>
      </c>
      <c r="F140" s="170" t="s">
        <v>323</v>
      </c>
      <c r="G140" s="171" t="s">
        <v>69</v>
      </c>
      <c r="H140" s="188">
        <v>600000</v>
      </c>
      <c r="I140" s="173" t="s">
        <v>93</v>
      </c>
    </row>
    <row r="141" spans="1:9" ht="18.75" x14ac:dyDescent="0.2">
      <c r="A141" s="155"/>
      <c r="B141" s="156"/>
      <c r="C141" s="155"/>
      <c r="D141" s="155"/>
      <c r="E141" s="49"/>
      <c r="F141" s="52"/>
      <c r="G141" s="54"/>
      <c r="H141" s="77"/>
      <c r="I141" s="87"/>
    </row>
    <row r="142" spans="1:9" ht="37.5" x14ac:dyDescent="0.2">
      <c r="A142" s="155"/>
      <c r="B142" s="156"/>
      <c r="C142" s="155"/>
      <c r="D142" s="155"/>
      <c r="E142" s="49" t="s">
        <v>231</v>
      </c>
      <c r="F142" s="166" t="s">
        <v>99</v>
      </c>
      <c r="G142" s="167" t="s">
        <v>73</v>
      </c>
      <c r="H142" s="189">
        <v>200000</v>
      </c>
      <c r="I142" s="169" t="s">
        <v>94</v>
      </c>
    </row>
    <row r="143" spans="1:9" ht="18.75" x14ac:dyDescent="0.2">
      <c r="A143" s="155"/>
      <c r="B143" s="156"/>
      <c r="C143" s="155"/>
      <c r="D143" s="155"/>
      <c r="E143" s="49"/>
      <c r="F143" s="52"/>
      <c r="G143" s="54"/>
      <c r="H143" s="77"/>
      <c r="I143" s="87"/>
    </row>
    <row r="144" spans="1:9" ht="37.5" x14ac:dyDescent="0.2">
      <c r="A144" s="155"/>
      <c r="B144" s="156"/>
      <c r="C144" s="155"/>
      <c r="D144" s="155"/>
      <c r="E144" s="49" t="s">
        <v>232</v>
      </c>
      <c r="F144" s="170" t="s">
        <v>321</v>
      </c>
      <c r="G144" s="171" t="s">
        <v>73</v>
      </c>
      <c r="H144" s="188">
        <v>124000</v>
      </c>
      <c r="I144" s="173" t="s">
        <v>93</v>
      </c>
    </row>
    <row r="145" spans="1:43" ht="18.75" x14ac:dyDescent="0.2">
      <c r="A145" s="155"/>
      <c r="B145" s="156"/>
      <c r="C145" s="155"/>
      <c r="D145" s="155"/>
      <c r="E145" s="49"/>
      <c r="F145" s="170"/>
      <c r="G145" s="171"/>
      <c r="H145" s="188"/>
      <c r="I145" s="173"/>
    </row>
    <row r="146" spans="1:43" ht="18.75" x14ac:dyDescent="0.2">
      <c r="A146" s="155"/>
      <c r="B146" s="156"/>
      <c r="C146" s="155"/>
      <c r="D146" s="155"/>
      <c r="E146" s="49" t="s">
        <v>233</v>
      </c>
      <c r="F146" s="170" t="s">
        <v>166</v>
      </c>
      <c r="G146" s="171" t="s">
        <v>73</v>
      </c>
      <c r="H146" s="188">
        <v>15000</v>
      </c>
      <c r="I146" s="173" t="s">
        <v>93</v>
      </c>
    </row>
    <row r="147" spans="1:43" ht="18.75" x14ac:dyDescent="0.2">
      <c r="A147" s="155"/>
      <c r="B147" s="156"/>
      <c r="C147" s="155"/>
      <c r="D147" s="155"/>
      <c r="E147" s="49"/>
      <c r="F147" s="52"/>
      <c r="G147" s="54"/>
      <c r="H147" s="77"/>
      <c r="I147" s="87"/>
    </row>
    <row r="148" spans="1:43" ht="18.75" x14ac:dyDescent="0.2">
      <c r="A148" s="155"/>
      <c r="B148" s="156"/>
      <c r="C148" s="155"/>
      <c r="D148" s="155"/>
      <c r="E148" s="49" t="s">
        <v>333</v>
      </c>
      <c r="F148" s="170" t="s">
        <v>331</v>
      </c>
      <c r="G148" s="171" t="s">
        <v>73</v>
      </c>
      <c r="H148" s="188">
        <v>90000</v>
      </c>
      <c r="I148" s="194" t="s">
        <v>93</v>
      </c>
    </row>
    <row r="149" spans="1:43" ht="18.75" x14ac:dyDescent="0.2">
      <c r="A149" s="155"/>
      <c r="B149" s="156"/>
      <c r="C149" s="155"/>
      <c r="D149" s="155"/>
      <c r="E149" s="49"/>
      <c r="F149" s="52"/>
      <c r="G149" s="54"/>
      <c r="H149" s="77"/>
      <c r="I149" s="87"/>
    </row>
    <row r="150" spans="1:43" ht="37.5" x14ac:dyDescent="0.3">
      <c r="A150" s="155"/>
      <c r="B150" s="156"/>
      <c r="C150" s="155"/>
      <c r="D150" s="155"/>
      <c r="E150" s="49" t="s">
        <v>234</v>
      </c>
      <c r="F150" s="174" t="s">
        <v>337</v>
      </c>
      <c r="G150" s="171" t="s">
        <v>73</v>
      </c>
      <c r="H150" s="192">
        <v>282000</v>
      </c>
      <c r="I150" s="194" t="s">
        <v>93</v>
      </c>
      <c r="J150" s="68"/>
      <c r="K150" s="68"/>
      <c r="L150" s="37"/>
      <c r="M150" s="37"/>
      <c r="N150" s="37"/>
      <c r="O150" s="37"/>
      <c r="P150" s="68"/>
      <c r="Q150" s="68"/>
      <c r="R150" s="68"/>
      <c r="S150" s="68"/>
      <c r="T150" s="68"/>
      <c r="U150" s="68"/>
      <c r="V150" s="68"/>
      <c r="W150" s="68"/>
      <c r="X150" s="69"/>
      <c r="Y150" s="70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  <c r="AM150" s="68"/>
      <c r="AN150" s="68"/>
      <c r="AO150" s="68"/>
      <c r="AP150" s="68"/>
      <c r="AQ150" s="68"/>
    </row>
    <row r="151" spans="1:43" ht="18.75" x14ac:dyDescent="0.3">
      <c r="A151" s="155"/>
      <c r="B151" s="156"/>
      <c r="C151" s="155"/>
      <c r="D151" s="155"/>
      <c r="E151" s="49"/>
      <c r="F151" s="174"/>
      <c r="G151" s="171"/>
      <c r="H151" s="192"/>
      <c r="I151" s="194"/>
      <c r="J151" s="68"/>
      <c r="K151" s="68"/>
      <c r="L151" s="37"/>
      <c r="M151" s="37"/>
      <c r="N151" s="37"/>
      <c r="O151" s="37"/>
      <c r="P151" s="68"/>
      <c r="Q151" s="68"/>
      <c r="R151" s="68"/>
      <c r="S151" s="68"/>
      <c r="T151" s="68"/>
      <c r="U151" s="68"/>
      <c r="V151" s="68"/>
      <c r="W151" s="68"/>
      <c r="X151" s="69"/>
      <c r="Y151" s="70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  <c r="AJ151" s="68"/>
      <c r="AK151" s="68"/>
      <c r="AL151" s="68"/>
      <c r="AM151" s="68"/>
      <c r="AN151" s="68"/>
      <c r="AO151" s="68"/>
      <c r="AP151" s="68"/>
      <c r="AQ151" s="68"/>
    </row>
    <row r="152" spans="1:43" ht="37.5" x14ac:dyDescent="0.3">
      <c r="A152" s="155"/>
      <c r="B152" s="156"/>
      <c r="C152" s="155"/>
      <c r="D152" s="155"/>
      <c r="E152" s="49" t="s">
        <v>235</v>
      </c>
      <c r="F152" s="170" t="s">
        <v>280</v>
      </c>
      <c r="G152" s="188" t="s">
        <v>73</v>
      </c>
      <c r="H152" s="172">
        <v>127500</v>
      </c>
      <c r="I152" s="194" t="s">
        <v>93</v>
      </c>
      <c r="J152" s="68"/>
      <c r="K152" s="68"/>
      <c r="L152" s="37"/>
      <c r="M152" s="37"/>
      <c r="N152" s="37"/>
      <c r="O152" s="37"/>
      <c r="P152" s="68"/>
      <c r="Q152" s="68"/>
      <c r="R152" s="68"/>
      <c r="S152" s="68"/>
      <c r="T152" s="68"/>
      <c r="U152" s="68"/>
      <c r="V152" s="68"/>
      <c r="W152" s="68"/>
      <c r="X152" s="69"/>
      <c r="Y152" s="70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  <c r="AQ152" s="68"/>
    </row>
    <row r="153" spans="1:43" ht="18.75" x14ac:dyDescent="0.3">
      <c r="A153" s="155"/>
      <c r="B153" s="156"/>
      <c r="C153" s="155"/>
      <c r="D153" s="155"/>
      <c r="E153" s="49"/>
      <c r="F153" s="52"/>
      <c r="G153" s="77"/>
      <c r="H153" s="41"/>
      <c r="I153" s="87"/>
      <c r="J153" s="68"/>
      <c r="K153" s="68"/>
      <c r="L153" s="37"/>
      <c r="M153" s="37"/>
      <c r="N153" s="37"/>
      <c r="O153" s="37"/>
      <c r="P153" s="68"/>
      <c r="Q153" s="68"/>
      <c r="R153" s="68"/>
      <c r="S153" s="68"/>
      <c r="T153" s="68"/>
      <c r="U153" s="68"/>
      <c r="V153" s="68"/>
      <c r="W153" s="68"/>
      <c r="X153" s="69"/>
      <c r="Y153" s="70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  <c r="AM153" s="68"/>
      <c r="AN153" s="68"/>
      <c r="AO153" s="68"/>
      <c r="AP153" s="68"/>
      <c r="AQ153" s="68"/>
    </row>
    <row r="154" spans="1:43" ht="37.5" x14ac:dyDescent="0.2">
      <c r="A154" s="155"/>
      <c r="B154" s="156"/>
      <c r="C154" s="155"/>
      <c r="D154" s="155"/>
      <c r="E154" s="49" t="s">
        <v>236</v>
      </c>
      <c r="F154" s="170" t="s">
        <v>511</v>
      </c>
      <c r="G154" s="171" t="s">
        <v>165</v>
      </c>
      <c r="H154" s="188">
        <v>734990</v>
      </c>
      <c r="I154" s="173" t="s">
        <v>93</v>
      </c>
    </row>
    <row r="155" spans="1:43" ht="18.75" x14ac:dyDescent="0.2">
      <c r="A155" s="155"/>
      <c r="B155" s="156"/>
      <c r="C155" s="155"/>
      <c r="D155" s="155"/>
      <c r="E155" s="49"/>
      <c r="F155" s="52"/>
      <c r="G155" s="54"/>
      <c r="H155" s="77"/>
      <c r="I155" s="87"/>
    </row>
    <row r="156" spans="1:43" ht="37.5" x14ac:dyDescent="0.2">
      <c r="A156" s="155"/>
      <c r="B156" s="156"/>
      <c r="C156" s="155"/>
      <c r="D156" s="155"/>
      <c r="E156" s="49" t="s">
        <v>237</v>
      </c>
      <c r="F156" s="170" t="s">
        <v>320</v>
      </c>
      <c r="G156" s="171" t="s">
        <v>165</v>
      </c>
      <c r="H156" s="188">
        <v>468900</v>
      </c>
      <c r="I156" s="173" t="s">
        <v>93</v>
      </c>
    </row>
    <row r="157" spans="1:43" ht="18.75" x14ac:dyDescent="0.2">
      <c r="A157" s="155"/>
      <c r="B157" s="156"/>
      <c r="C157" s="155"/>
      <c r="D157" s="155"/>
      <c r="E157" s="49"/>
      <c r="F157" s="52"/>
      <c r="G157" s="54"/>
      <c r="H157" s="77"/>
      <c r="I157" s="87"/>
    </row>
    <row r="158" spans="1:43" ht="37.5" x14ac:dyDescent="0.2">
      <c r="A158" s="155"/>
      <c r="B158" s="156"/>
      <c r="C158" s="155"/>
      <c r="D158" s="155"/>
      <c r="E158" s="49" t="s">
        <v>238</v>
      </c>
      <c r="F158" s="166" t="s">
        <v>98</v>
      </c>
      <c r="G158" s="167" t="s">
        <v>75</v>
      </c>
      <c r="H158" s="189">
        <v>150000</v>
      </c>
      <c r="I158" s="169" t="s">
        <v>94</v>
      </c>
    </row>
    <row r="159" spans="1:43" ht="18.75" x14ac:dyDescent="0.2">
      <c r="A159" s="110"/>
      <c r="B159" s="47"/>
      <c r="C159" s="110"/>
      <c r="D159" s="110"/>
      <c r="E159" s="50"/>
      <c r="F159" s="53"/>
      <c r="G159" s="55"/>
      <c r="H159" s="81"/>
      <c r="I159" s="88"/>
    </row>
    <row r="160" spans="1:43" ht="37.5" x14ac:dyDescent="0.2">
      <c r="A160" s="155"/>
      <c r="B160" s="156"/>
      <c r="C160" s="155"/>
      <c r="D160" s="155"/>
      <c r="E160" s="49" t="s">
        <v>239</v>
      </c>
      <c r="F160" s="170" t="s">
        <v>168</v>
      </c>
      <c r="G160" s="171" t="s">
        <v>75</v>
      </c>
      <c r="H160" s="188">
        <v>180000</v>
      </c>
      <c r="I160" s="173" t="s">
        <v>93</v>
      </c>
    </row>
    <row r="161" spans="1:9" ht="18.75" x14ac:dyDescent="0.2">
      <c r="A161" s="155"/>
      <c r="B161" s="156"/>
      <c r="C161" s="155"/>
      <c r="D161" s="155"/>
      <c r="E161" s="49"/>
      <c r="F161" s="52"/>
      <c r="G161" s="54"/>
      <c r="H161" s="77"/>
      <c r="I161" s="87"/>
    </row>
    <row r="162" spans="1:9" ht="37.5" x14ac:dyDescent="0.2">
      <c r="A162" s="155"/>
      <c r="B162" s="156"/>
      <c r="C162" s="155"/>
      <c r="D162" s="155"/>
      <c r="E162" s="49" t="s">
        <v>240</v>
      </c>
      <c r="F162" s="170" t="s">
        <v>167</v>
      </c>
      <c r="G162" s="171" t="s">
        <v>75</v>
      </c>
      <c r="H162" s="188">
        <v>200000</v>
      </c>
      <c r="I162" s="173" t="s">
        <v>93</v>
      </c>
    </row>
    <row r="163" spans="1:9" ht="18.75" x14ac:dyDescent="0.2">
      <c r="A163" s="155"/>
      <c r="B163" s="156"/>
      <c r="C163" s="155"/>
      <c r="D163" s="155"/>
      <c r="E163" s="49"/>
      <c r="F163" s="52"/>
      <c r="G163" s="54"/>
      <c r="H163" s="77"/>
      <c r="I163" s="87"/>
    </row>
    <row r="164" spans="1:9" ht="37.5" x14ac:dyDescent="0.2">
      <c r="A164" s="155"/>
      <c r="B164" s="156"/>
      <c r="C164" s="155"/>
      <c r="D164" s="155"/>
      <c r="E164" s="49" t="s">
        <v>241</v>
      </c>
      <c r="F164" s="170" t="s">
        <v>510</v>
      </c>
      <c r="G164" s="171" t="s">
        <v>74</v>
      </c>
      <c r="H164" s="188">
        <v>180000</v>
      </c>
      <c r="I164" s="173" t="s">
        <v>93</v>
      </c>
    </row>
    <row r="165" spans="1:9" ht="18.75" x14ac:dyDescent="0.2">
      <c r="A165" s="155"/>
      <c r="B165" s="156"/>
      <c r="C165" s="155"/>
      <c r="D165" s="155"/>
      <c r="E165" s="49"/>
      <c r="F165" s="52"/>
      <c r="G165" s="54"/>
      <c r="H165" s="77"/>
      <c r="I165" s="87"/>
    </row>
    <row r="166" spans="1:9" ht="37.5" x14ac:dyDescent="0.2">
      <c r="A166" s="155"/>
      <c r="B166" s="156"/>
      <c r="C166" s="155"/>
      <c r="D166" s="155"/>
      <c r="E166" s="49" t="s">
        <v>544</v>
      </c>
      <c r="F166" s="166" t="s">
        <v>278</v>
      </c>
      <c r="G166" s="167" t="s">
        <v>3</v>
      </c>
      <c r="H166" s="189">
        <v>100000</v>
      </c>
      <c r="I166" s="169" t="s">
        <v>94</v>
      </c>
    </row>
    <row r="167" spans="1:9" ht="18.75" x14ac:dyDescent="0.2">
      <c r="A167" s="155"/>
      <c r="B167" s="156"/>
      <c r="C167" s="155"/>
      <c r="D167" s="155"/>
      <c r="E167" s="49"/>
      <c r="F167" s="52"/>
      <c r="G167" s="54"/>
      <c r="H167" s="77"/>
      <c r="I167" s="87"/>
    </row>
    <row r="168" spans="1:9" ht="37.5" x14ac:dyDescent="0.2">
      <c r="A168" s="155"/>
      <c r="B168" s="156"/>
      <c r="C168" s="155"/>
      <c r="D168" s="155"/>
      <c r="E168" s="49" t="s">
        <v>242</v>
      </c>
      <c r="F168" s="170" t="s">
        <v>318</v>
      </c>
      <c r="G168" s="171" t="s">
        <v>3</v>
      </c>
      <c r="H168" s="188">
        <v>101000</v>
      </c>
      <c r="I168" s="173" t="s">
        <v>93</v>
      </c>
    </row>
    <row r="169" spans="1:9" ht="18.75" x14ac:dyDescent="0.2">
      <c r="A169" s="155"/>
      <c r="B169" s="156"/>
      <c r="C169" s="155"/>
      <c r="D169" s="155"/>
      <c r="E169" s="49"/>
      <c r="F169" s="52"/>
      <c r="G169" s="54"/>
      <c r="H169" s="77"/>
      <c r="I169" s="87"/>
    </row>
    <row r="170" spans="1:9" ht="37.5" x14ac:dyDescent="0.2">
      <c r="A170" s="155"/>
      <c r="B170" s="156"/>
      <c r="C170" s="155"/>
      <c r="D170" s="155"/>
      <c r="E170" s="49" t="s">
        <v>545</v>
      </c>
      <c r="F170" s="170" t="s">
        <v>317</v>
      </c>
      <c r="G170" s="171" t="s">
        <v>82</v>
      </c>
      <c r="H170" s="188">
        <v>80000</v>
      </c>
      <c r="I170" s="173" t="s">
        <v>93</v>
      </c>
    </row>
    <row r="171" spans="1:9" ht="18.75" x14ac:dyDescent="0.2">
      <c r="A171" s="155"/>
      <c r="B171" s="156"/>
      <c r="C171" s="155"/>
      <c r="D171" s="155"/>
      <c r="E171" s="49"/>
      <c r="F171" s="52"/>
      <c r="G171" s="54"/>
      <c r="H171" s="77"/>
      <c r="I171" s="87"/>
    </row>
    <row r="172" spans="1:9" ht="56.25" x14ac:dyDescent="0.2">
      <c r="A172" s="155"/>
      <c r="B172" s="156"/>
      <c r="C172" s="155"/>
      <c r="D172" s="155"/>
      <c r="E172" s="49" t="s">
        <v>243</v>
      </c>
      <c r="F172" s="170" t="s">
        <v>316</v>
      </c>
      <c r="G172" s="171" t="s">
        <v>82</v>
      </c>
      <c r="H172" s="188">
        <v>374400</v>
      </c>
      <c r="I172" s="173" t="s">
        <v>93</v>
      </c>
    </row>
    <row r="173" spans="1:9" ht="18.75" x14ac:dyDescent="0.2">
      <c r="A173" s="155"/>
      <c r="B173" s="156"/>
      <c r="C173" s="155"/>
      <c r="D173" s="155"/>
      <c r="E173" s="49"/>
      <c r="F173" s="52"/>
      <c r="G173" s="54"/>
      <c r="H173" s="77"/>
      <c r="I173" s="87"/>
    </row>
    <row r="174" spans="1:9" ht="37.5" x14ac:dyDescent="0.2">
      <c r="A174" s="155"/>
      <c r="B174" s="156"/>
      <c r="C174" s="155"/>
      <c r="D174" s="155"/>
      <c r="E174" s="49" t="s">
        <v>244</v>
      </c>
      <c r="F174" s="170" t="s">
        <v>314</v>
      </c>
      <c r="G174" s="171" t="s">
        <v>43</v>
      </c>
      <c r="H174" s="188">
        <v>80000</v>
      </c>
      <c r="I174" s="173" t="s">
        <v>93</v>
      </c>
    </row>
    <row r="175" spans="1:9" ht="18.75" x14ac:dyDescent="0.2">
      <c r="A175" s="155"/>
      <c r="B175" s="156"/>
      <c r="C175" s="155"/>
      <c r="D175" s="155"/>
      <c r="E175" s="49"/>
      <c r="F175" s="52"/>
      <c r="G175" s="54"/>
      <c r="H175" s="77"/>
      <c r="I175" s="87"/>
    </row>
    <row r="176" spans="1:9" ht="37.5" x14ac:dyDescent="0.2">
      <c r="A176" s="155"/>
      <c r="B176" s="156"/>
      <c r="C176" s="155"/>
      <c r="D176" s="155"/>
      <c r="E176" s="49" t="s">
        <v>245</v>
      </c>
      <c r="F176" s="170" t="s">
        <v>315</v>
      </c>
      <c r="G176" s="171" t="s">
        <v>43</v>
      </c>
      <c r="H176" s="188">
        <v>374400</v>
      </c>
      <c r="I176" s="173" t="s">
        <v>93</v>
      </c>
    </row>
    <row r="177" spans="1:9" ht="18.75" x14ac:dyDescent="0.2">
      <c r="A177" s="155"/>
      <c r="B177" s="156"/>
      <c r="C177" s="155"/>
      <c r="D177" s="155"/>
      <c r="E177" s="49"/>
      <c r="F177" s="52"/>
      <c r="G177" s="54"/>
      <c r="H177" s="77"/>
      <c r="I177" s="87"/>
    </row>
    <row r="178" spans="1:9" ht="37.5" x14ac:dyDescent="0.2">
      <c r="A178" s="110"/>
      <c r="B178" s="47"/>
      <c r="C178" s="110"/>
      <c r="D178" s="110"/>
      <c r="E178" s="50" t="s">
        <v>246</v>
      </c>
      <c r="F178" s="219" t="s">
        <v>150</v>
      </c>
      <c r="G178" s="220" t="s">
        <v>151</v>
      </c>
      <c r="H178" s="228">
        <v>3157400</v>
      </c>
      <c r="I178" s="222" t="s">
        <v>94</v>
      </c>
    </row>
    <row r="179" spans="1:9" ht="37.5" x14ac:dyDescent="0.2">
      <c r="A179" s="155"/>
      <c r="B179" s="156"/>
      <c r="C179" s="155"/>
      <c r="D179" s="155"/>
      <c r="E179" s="49" t="s">
        <v>247</v>
      </c>
      <c r="F179" s="166" t="s">
        <v>504</v>
      </c>
      <c r="G179" s="167" t="s">
        <v>151</v>
      </c>
      <c r="H179" s="189">
        <v>621300</v>
      </c>
      <c r="I179" s="169" t="s">
        <v>94</v>
      </c>
    </row>
    <row r="180" spans="1:9" ht="18.75" x14ac:dyDescent="0.2">
      <c r="A180" s="155"/>
      <c r="B180" s="156"/>
      <c r="C180" s="155"/>
      <c r="D180" s="155"/>
      <c r="E180" s="49"/>
      <c r="F180" s="166"/>
      <c r="G180" s="167"/>
      <c r="H180" s="189"/>
      <c r="I180" s="169"/>
    </row>
    <row r="181" spans="1:9" ht="37.5" x14ac:dyDescent="0.2">
      <c r="A181" s="155"/>
      <c r="B181" s="156"/>
      <c r="C181" s="155"/>
      <c r="D181" s="155"/>
      <c r="E181" s="49" t="s">
        <v>248</v>
      </c>
      <c r="F181" s="166" t="s">
        <v>503</v>
      </c>
      <c r="G181" s="167" t="s">
        <v>151</v>
      </c>
      <c r="H181" s="189">
        <v>646600</v>
      </c>
      <c r="I181" s="169" t="s">
        <v>94</v>
      </c>
    </row>
    <row r="182" spans="1:9" ht="18.75" x14ac:dyDescent="0.2">
      <c r="A182" s="155"/>
      <c r="B182" s="156"/>
      <c r="C182" s="155"/>
      <c r="D182" s="155"/>
      <c r="E182" s="49"/>
      <c r="F182" s="52"/>
      <c r="G182" s="54"/>
      <c r="H182" s="77"/>
      <c r="I182" s="87"/>
    </row>
    <row r="183" spans="1:9" ht="37.5" x14ac:dyDescent="0.2">
      <c r="A183" s="155"/>
      <c r="B183" s="156"/>
      <c r="C183" s="155"/>
      <c r="D183" s="155"/>
      <c r="E183" s="49" t="s">
        <v>249</v>
      </c>
      <c r="F183" s="166" t="s">
        <v>505</v>
      </c>
      <c r="G183" s="167" t="s">
        <v>151</v>
      </c>
      <c r="H183" s="189">
        <v>668400</v>
      </c>
      <c r="I183" s="169" t="s">
        <v>94</v>
      </c>
    </row>
    <row r="184" spans="1:9" ht="18.75" x14ac:dyDescent="0.2">
      <c r="A184" s="155"/>
      <c r="B184" s="156"/>
      <c r="C184" s="155"/>
      <c r="D184" s="155"/>
      <c r="E184" s="49"/>
      <c r="F184" s="166"/>
      <c r="G184" s="167"/>
      <c r="H184" s="189"/>
      <c r="I184" s="169"/>
    </row>
    <row r="185" spans="1:9" ht="37.5" x14ac:dyDescent="0.2">
      <c r="A185" s="155"/>
      <c r="B185" s="156"/>
      <c r="C185" s="155"/>
      <c r="D185" s="155"/>
      <c r="E185" s="49" t="s">
        <v>250</v>
      </c>
      <c r="F185" s="166" t="s">
        <v>506</v>
      </c>
      <c r="G185" s="167" t="s">
        <v>151</v>
      </c>
      <c r="H185" s="189">
        <v>847800</v>
      </c>
      <c r="I185" s="169" t="s">
        <v>94</v>
      </c>
    </row>
    <row r="186" spans="1:9" ht="18.75" x14ac:dyDescent="0.2">
      <c r="A186" s="155"/>
      <c r="B186" s="156"/>
      <c r="C186" s="155"/>
      <c r="D186" s="155"/>
      <c r="E186" s="49"/>
      <c r="F186" s="52"/>
      <c r="G186" s="54"/>
      <c r="H186" s="77"/>
      <c r="I186" s="169"/>
    </row>
    <row r="187" spans="1:9" ht="37.5" x14ac:dyDescent="0.2">
      <c r="A187" s="155"/>
      <c r="B187" s="156"/>
      <c r="C187" s="155"/>
      <c r="D187" s="155"/>
      <c r="E187" s="49" t="s">
        <v>251</v>
      </c>
      <c r="F187" s="170" t="s">
        <v>313</v>
      </c>
      <c r="G187" s="171" t="s">
        <v>151</v>
      </c>
      <c r="H187" s="188">
        <v>134400</v>
      </c>
      <c r="I187" s="173" t="s">
        <v>93</v>
      </c>
    </row>
    <row r="188" spans="1:9" ht="18.75" x14ac:dyDescent="0.2">
      <c r="A188" s="155"/>
      <c r="B188" s="156"/>
      <c r="C188" s="155"/>
      <c r="D188" s="155"/>
      <c r="E188" s="49"/>
      <c r="F188" s="170"/>
      <c r="G188" s="171"/>
      <c r="H188" s="188"/>
      <c r="I188" s="173"/>
    </row>
    <row r="189" spans="1:9" ht="18.75" x14ac:dyDescent="0.2">
      <c r="A189" s="155"/>
      <c r="B189" s="156"/>
      <c r="C189" s="155"/>
      <c r="D189" s="155"/>
      <c r="E189" s="49" t="s">
        <v>252</v>
      </c>
      <c r="F189" s="170" t="s">
        <v>312</v>
      </c>
      <c r="G189" s="171" t="s">
        <v>151</v>
      </c>
      <c r="H189" s="188">
        <v>20970000</v>
      </c>
      <c r="I189" s="173" t="s">
        <v>93</v>
      </c>
    </row>
    <row r="190" spans="1:9" ht="18.75" x14ac:dyDescent="0.2">
      <c r="A190" s="155"/>
      <c r="B190" s="156"/>
      <c r="C190" s="155"/>
      <c r="D190" s="155"/>
      <c r="E190" s="49"/>
      <c r="F190" s="52"/>
      <c r="G190" s="54"/>
      <c r="H190" s="77"/>
      <c r="I190" s="87"/>
    </row>
    <row r="191" spans="1:9" ht="18.75" x14ac:dyDescent="0.2">
      <c r="A191" s="155"/>
      <c r="B191" s="156"/>
      <c r="C191" s="155"/>
      <c r="D191" s="155"/>
      <c r="E191" s="49" t="s">
        <v>253</v>
      </c>
      <c r="F191" s="170" t="s">
        <v>311</v>
      </c>
      <c r="G191" s="171" t="s">
        <v>151</v>
      </c>
      <c r="H191" s="188">
        <v>4890400</v>
      </c>
      <c r="I191" s="173" t="s">
        <v>93</v>
      </c>
    </row>
    <row r="192" spans="1:9" ht="18.75" x14ac:dyDescent="0.2">
      <c r="A192" s="155"/>
      <c r="B192" s="156"/>
      <c r="C192" s="155"/>
      <c r="D192" s="155"/>
      <c r="E192" s="49"/>
      <c r="F192" s="52"/>
      <c r="G192" s="54"/>
      <c r="H192" s="77"/>
      <c r="I192" s="87"/>
    </row>
    <row r="193" spans="1:10" ht="18.75" x14ac:dyDescent="0.2">
      <c r="A193" s="155"/>
      <c r="B193" s="156"/>
      <c r="C193" s="155"/>
      <c r="D193" s="155"/>
      <c r="E193" s="49" t="s">
        <v>254</v>
      </c>
      <c r="F193" s="170" t="s">
        <v>169</v>
      </c>
      <c r="G193" s="171" t="s">
        <v>76</v>
      </c>
      <c r="H193" s="188">
        <v>150000</v>
      </c>
      <c r="I193" s="173" t="s">
        <v>93</v>
      </c>
    </row>
    <row r="194" spans="1:10" ht="18.75" x14ac:dyDescent="0.2">
      <c r="A194" s="155"/>
      <c r="B194" s="156"/>
      <c r="C194" s="155"/>
      <c r="D194" s="155"/>
      <c r="E194" s="49"/>
      <c r="F194" s="52"/>
      <c r="G194" s="54"/>
      <c r="H194" s="77"/>
      <c r="I194" s="87"/>
    </row>
    <row r="195" spans="1:10" ht="18.75" x14ac:dyDescent="0.2">
      <c r="A195" s="110"/>
      <c r="B195" s="47"/>
      <c r="C195" s="110"/>
      <c r="D195" s="110"/>
      <c r="E195" s="50" t="s">
        <v>255</v>
      </c>
      <c r="F195" s="196" t="s">
        <v>97</v>
      </c>
      <c r="G195" s="193" t="s">
        <v>170</v>
      </c>
      <c r="H195" s="198">
        <v>80000</v>
      </c>
      <c r="I195" s="184" t="s">
        <v>93</v>
      </c>
    </row>
    <row r="196" spans="1:10" ht="225" x14ac:dyDescent="0.2">
      <c r="A196" s="155" t="s">
        <v>272</v>
      </c>
      <c r="B196" s="156" t="s">
        <v>556</v>
      </c>
      <c r="C196" s="155"/>
      <c r="D196" s="155" t="s">
        <v>273</v>
      </c>
      <c r="E196" s="49"/>
      <c r="F196" s="52"/>
      <c r="G196" s="54"/>
      <c r="H196" s="41"/>
      <c r="I196" s="87"/>
    </row>
    <row r="197" spans="1:10" ht="56.25" x14ac:dyDescent="0.2">
      <c r="A197" s="155" t="s">
        <v>129</v>
      </c>
      <c r="B197" s="156" t="s">
        <v>379</v>
      </c>
      <c r="C197" s="155"/>
      <c r="D197" s="155" t="s">
        <v>144</v>
      </c>
      <c r="E197" s="49" t="s">
        <v>562</v>
      </c>
      <c r="F197" s="166" t="s">
        <v>495</v>
      </c>
      <c r="G197" s="167" t="s">
        <v>74</v>
      </c>
      <c r="H197" s="168">
        <v>4327400</v>
      </c>
      <c r="I197" s="169" t="s">
        <v>94</v>
      </c>
    </row>
    <row r="198" spans="1:10" ht="18.75" x14ac:dyDescent="0.2">
      <c r="A198" s="155"/>
      <c r="B198" s="156"/>
      <c r="C198" s="155"/>
      <c r="D198" s="155"/>
      <c r="E198" s="49"/>
      <c r="F198" s="52"/>
      <c r="G198" s="54"/>
      <c r="H198" s="41"/>
      <c r="I198" s="87"/>
    </row>
    <row r="199" spans="1:10" ht="56.25" x14ac:dyDescent="0.2">
      <c r="A199" s="155" t="s">
        <v>130</v>
      </c>
      <c r="B199" s="156" t="s">
        <v>131</v>
      </c>
      <c r="C199" s="155"/>
      <c r="D199" s="155"/>
      <c r="E199" s="49" t="s">
        <v>334</v>
      </c>
      <c r="F199" s="174" t="s">
        <v>304</v>
      </c>
      <c r="G199" s="171" t="s">
        <v>74</v>
      </c>
      <c r="H199" s="175">
        <v>1000000</v>
      </c>
      <c r="I199" s="173" t="s">
        <v>93</v>
      </c>
    </row>
    <row r="200" spans="1:10" ht="18.75" x14ac:dyDescent="0.2">
      <c r="A200" s="155"/>
      <c r="B200" s="156"/>
      <c r="C200" s="155"/>
      <c r="D200" s="155"/>
      <c r="E200" s="49"/>
      <c r="F200" s="43"/>
      <c r="G200" s="51"/>
      <c r="H200" s="51"/>
      <c r="I200" s="87"/>
    </row>
    <row r="201" spans="1:10" ht="56.25" x14ac:dyDescent="0.2">
      <c r="A201" s="155" t="s">
        <v>274</v>
      </c>
      <c r="B201" s="156" t="s">
        <v>380</v>
      </c>
      <c r="C201" s="155"/>
      <c r="D201" s="155" t="s">
        <v>259</v>
      </c>
      <c r="E201" s="49"/>
      <c r="F201" s="52"/>
      <c r="G201" s="51"/>
      <c r="H201" s="77"/>
      <c r="I201" s="87"/>
    </row>
    <row r="202" spans="1:10" ht="18.75" x14ac:dyDescent="0.2">
      <c r="A202" s="155"/>
      <c r="B202" s="156"/>
      <c r="C202" s="60"/>
      <c r="D202" s="155"/>
      <c r="E202" s="49"/>
      <c r="F202" s="52"/>
      <c r="G202" s="51"/>
      <c r="H202" s="77"/>
      <c r="I202" s="77"/>
    </row>
    <row r="203" spans="1:10" ht="75" x14ac:dyDescent="0.2">
      <c r="A203" s="28" t="s">
        <v>275</v>
      </c>
      <c r="B203" s="47" t="s">
        <v>381</v>
      </c>
      <c r="C203" s="153"/>
      <c r="D203" s="110" t="s">
        <v>260</v>
      </c>
      <c r="E203" s="50"/>
      <c r="F203" s="53"/>
      <c r="G203" s="55"/>
      <c r="H203" s="42"/>
      <c r="I203" s="88"/>
    </row>
    <row r="204" spans="1:10" ht="75" x14ac:dyDescent="0.2">
      <c r="A204" s="155" t="s">
        <v>382</v>
      </c>
      <c r="B204" s="156" t="s">
        <v>387</v>
      </c>
      <c r="C204" s="60" t="s">
        <v>399</v>
      </c>
      <c r="D204" s="155" t="s">
        <v>145</v>
      </c>
      <c r="E204" s="49"/>
      <c r="F204" s="111"/>
      <c r="G204" s="85"/>
      <c r="H204" s="77"/>
      <c r="I204" s="87"/>
      <c r="J204" s="84"/>
    </row>
    <row r="205" spans="1:10" ht="56.25" x14ac:dyDescent="0.2">
      <c r="A205" s="155" t="s">
        <v>383</v>
      </c>
      <c r="B205" s="156" t="s">
        <v>388</v>
      </c>
      <c r="C205" s="60"/>
      <c r="D205" s="155" t="s">
        <v>400</v>
      </c>
      <c r="E205" s="49"/>
      <c r="F205" s="112"/>
      <c r="G205" s="85"/>
      <c r="H205" s="77"/>
      <c r="I205" s="87"/>
      <c r="J205" s="84"/>
    </row>
    <row r="206" spans="1:10" ht="18.75" x14ac:dyDescent="0.2">
      <c r="A206" s="155"/>
      <c r="B206" s="156"/>
      <c r="C206" s="60"/>
      <c r="D206" s="155"/>
      <c r="E206" s="49"/>
      <c r="F206" s="112"/>
      <c r="G206" s="85"/>
      <c r="H206" s="77"/>
      <c r="I206" s="87"/>
      <c r="J206" s="84"/>
    </row>
    <row r="207" spans="1:10" ht="56.25" x14ac:dyDescent="0.2">
      <c r="A207" s="155" t="s">
        <v>384</v>
      </c>
      <c r="B207" s="156" t="s">
        <v>389</v>
      </c>
      <c r="C207" s="60"/>
      <c r="D207" s="155" t="s">
        <v>401</v>
      </c>
      <c r="E207" s="49"/>
      <c r="F207" s="111"/>
      <c r="G207" s="85"/>
      <c r="H207" s="122"/>
      <c r="I207" s="140"/>
    </row>
    <row r="208" spans="1:10" ht="18.75" x14ac:dyDescent="0.2">
      <c r="A208" s="155"/>
      <c r="B208" s="156"/>
      <c r="C208" s="60"/>
      <c r="D208" s="155"/>
      <c r="E208" s="49"/>
      <c r="F208" s="111"/>
      <c r="G208" s="85"/>
      <c r="H208" s="122"/>
      <c r="I208" s="140"/>
    </row>
    <row r="209" spans="1:9" ht="37.5" x14ac:dyDescent="0.2">
      <c r="A209" s="155" t="s">
        <v>385</v>
      </c>
      <c r="B209" s="156" t="s">
        <v>390</v>
      </c>
      <c r="C209" s="60"/>
      <c r="D209" s="155"/>
      <c r="E209" s="49"/>
      <c r="F209" s="111"/>
      <c r="G209" s="85"/>
      <c r="H209" s="122"/>
      <c r="I209" s="140"/>
    </row>
    <row r="210" spans="1:9" ht="18.75" x14ac:dyDescent="0.2">
      <c r="A210" s="155"/>
      <c r="B210" s="156"/>
      <c r="C210" s="60"/>
      <c r="D210" s="155"/>
      <c r="E210" s="49"/>
      <c r="F210" s="111"/>
      <c r="G210" s="85"/>
      <c r="H210" s="122"/>
      <c r="I210" s="140"/>
    </row>
    <row r="211" spans="1:9" ht="37.5" x14ac:dyDescent="0.2">
      <c r="A211" s="155" t="s">
        <v>386</v>
      </c>
      <c r="B211" s="156" t="s">
        <v>391</v>
      </c>
      <c r="C211" s="60"/>
      <c r="D211" s="155"/>
      <c r="E211" s="49"/>
      <c r="F211" s="111"/>
      <c r="G211" s="85"/>
      <c r="H211" s="122"/>
      <c r="I211" s="140"/>
    </row>
    <row r="212" spans="1:9" ht="18.75" x14ac:dyDescent="0.3">
      <c r="A212" s="155"/>
      <c r="B212" s="156"/>
      <c r="C212" s="60"/>
      <c r="D212" s="155"/>
      <c r="E212" s="49"/>
      <c r="F212" s="121"/>
      <c r="G212" s="83"/>
      <c r="H212" s="122"/>
      <c r="I212" s="122"/>
    </row>
    <row r="213" spans="1:9" ht="56.25" x14ac:dyDescent="0.2">
      <c r="A213" s="155" t="s">
        <v>132</v>
      </c>
      <c r="B213" s="156" t="s">
        <v>392</v>
      </c>
      <c r="C213" s="60"/>
      <c r="D213" s="155" t="s">
        <v>146</v>
      </c>
      <c r="E213" s="49"/>
      <c r="F213" s="111"/>
      <c r="G213" s="85"/>
      <c r="H213" s="77"/>
      <c r="I213" s="87"/>
    </row>
    <row r="214" spans="1:9" ht="18.75" customHeight="1" x14ac:dyDescent="0.2">
      <c r="A214" s="234" t="s">
        <v>147</v>
      </c>
      <c r="B214" s="235"/>
      <c r="C214" s="235"/>
      <c r="D214" s="235"/>
      <c r="E214" s="235"/>
      <c r="F214" s="235"/>
      <c r="G214" s="235"/>
      <c r="H214" s="235"/>
      <c r="I214" s="236"/>
    </row>
    <row r="215" spans="1:9" ht="75" x14ac:dyDescent="0.2">
      <c r="A215" s="155" t="s">
        <v>133</v>
      </c>
      <c r="B215" s="156" t="s">
        <v>134</v>
      </c>
      <c r="C215" s="155" t="s">
        <v>509</v>
      </c>
      <c r="D215" s="155" t="s">
        <v>148</v>
      </c>
      <c r="E215" s="49" t="s">
        <v>335</v>
      </c>
      <c r="F215" s="199" t="s">
        <v>78</v>
      </c>
      <c r="G215" s="171" t="s">
        <v>49</v>
      </c>
      <c r="H215" s="188">
        <v>500000</v>
      </c>
      <c r="I215" s="173" t="s">
        <v>93</v>
      </c>
    </row>
    <row r="216" spans="1:9" ht="18.75" x14ac:dyDescent="0.2">
      <c r="A216" s="155"/>
      <c r="B216" s="156"/>
      <c r="C216" s="155"/>
      <c r="D216" s="155"/>
      <c r="E216" s="49"/>
      <c r="F216" s="199"/>
      <c r="G216" s="171"/>
      <c r="H216" s="188"/>
      <c r="I216" s="173"/>
    </row>
    <row r="217" spans="1:9" ht="37.5" x14ac:dyDescent="0.2">
      <c r="A217" s="155"/>
      <c r="B217" s="156"/>
      <c r="C217" s="155"/>
      <c r="D217" s="155"/>
      <c r="E217" s="49" t="s">
        <v>336</v>
      </c>
      <c r="F217" s="199" t="s">
        <v>164</v>
      </c>
      <c r="G217" s="171" t="s">
        <v>49</v>
      </c>
      <c r="H217" s="188">
        <v>500000</v>
      </c>
      <c r="I217" s="173" t="s">
        <v>93</v>
      </c>
    </row>
    <row r="218" spans="1:9" ht="18.75" x14ac:dyDescent="0.2">
      <c r="A218" s="110"/>
      <c r="B218" s="47"/>
      <c r="C218" s="110"/>
      <c r="D218" s="110"/>
      <c r="E218" s="50"/>
      <c r="F218" s="154"/>
      <c r="G218" s="55"/>
      <c r="H218" s="81"/>
      <c r="I218" s="88"/>
    </row>
    <row r="219" spans="1:9" ht="75" x14ac:dyDescent="0.2">
      <c r="A219" s="211" t="s">
        <v>394</v>
      </c>
      <c r="B219" s="229" t="s">
        <v>393</v>
      </c>
      <c r="C219" s="211" t="s">
        <v>184</v>
      </c>
      <c r="D219" s="211" t="s">
        <v>149</v>
      </c>
      <c r="E219" s="230" t="s">
        <v>563</v>
      </c>
      <c r="F219" s="231" t="s">
        <v>305</v>
      </c>
      <c r="G219" s="232" t="s">
        <v>41</v>
      </c>
      <c r="H219" s="233">
        <v>50000</v>
      </c>
      <c r="I219" s="187" t="s">
        <v>93</v>
      </c>
    </row>
    <row r="220" spans="1:9" ht="15.75" customHeight="1" x14ac:dyDescent="0.3">
      <c r="A220" s="155"/>
      <c r="B220" s="156"/>
      <c r="C220" s="155"/>
      <c r="D220" s="155"/>
      <c r="E220" s="49"/>
      <c r="F220" s="82"/>
      <c r="G220" s="83"/>
      <c r="H220" s="86"/>
      <c r="I220" s="86"/>
    </row>
    <row r="221" spans="1:9" ht="75" x14ac:dyDescent="0.3">
      <c r="A221" s="227" t="s">
        <v>395</v>
      </c>
      <c r="B221" s="156" t="s">
        <v>396</v>
      </c>
      <c r="C221" s="60"/>
      <c r="D221" s="155"/>
      <c r="E221" s="49"/>
      <c r="F221" s="43"/>
      <c r="G221" s="54"/>
      <c r="H221" s="77"/>
      <c r="I221" s="87"/>
    </row>
    <row r="222" spans="1:9" ht="15.75" customHeight="1" x14ac:dyDescent="0.3">
      <c r="A222" s="227"/>
      <c r="B222" s="156"/>
      <c r="C222" s="60"/>
      <c r="D222" s="155"/>
      <c r="E222" s="49"/>
      <c r="F222" s="43"/>
      <c r="G222" s="54"/>
      <c r="H222" s="77"/>
      <c r="I222" s="87"/>
    </row>
    <row r="223" spans="1:9" ht="56.25" x14ac:dyDescent="0.2">
      <c r="A223" s="155" t="s">
        <v>397</v>
      </c>
      <c r="B223" s="156" t="s">
        <v>398</v>
      </c>
      <c r="C223" s="155"/>
      <c r="D223" s="155" t="s">
        <v>185</v>
      </c>
      <c r="E223" s="49" t="s">
        <v>564</v>
      </c>
      <c r="F223" s="170" t="s">
        <v>508</v>
      </c>
      <c r="G223" s="171" t="s">
        <v>49</v>
      </c>
      <c r="H223" s="188">
        <v>200000</v>
      </c>
      <c r="I223" s="173" t="s">
        <v>93</v>
      </c>
    </row>
    <row r="224" spans="1:9" ht="37.5" x14ac:dyDescent="0.2">
      <c r="A224" s="155"/>
      <c r="B224" s="156"/>
      <c r="C224" s="155"/>
      <c r="D224" s="155"/>
      <c r="E224" s="49" t="s">
        <v>256</v>
      </c>
      <c r="F224" s="170" t="s">
        <v>319</v>
      </c>
      <c r="G224" s="171" t="s">
        <v>165</v>
      </c>
      <c r="H224" s="188">
        <v>38720</v>
      </c>
      <c r="I224" s="173" t="s">
        <v>93</v>
      </c>
    </row>
    <row r="225" spans="1:9" ht="15.75" customHeight="1" x14ac:dyDescent="0.2">
      <c r="A225" s="155"/>
      <c r="B225" s="156"/>
      <c r="C225" s="155"/>
      <c r="D225" s="155"/>
      <c r="E225" s="49"/>
      <c r="F225" s="52"/>
      <c r="G225" s="54"/>
      <c r="H225" s="77"/>
      <c r="I225" s="77"/>
    </row>
    <row r="226" spans="1:9" ht="18.75" x14ac:dyDescent="0.2">
      <c r="A226" s="110"/>
      <c r="B226" s="47"/>
      <c r="C226" s="110"/>
      <c r="D226" s="110"/>
      <c r="E226" s="50"/>
      <c r="F226" s="53"/>
      <c r="G226" s="55"/>
      <c r="H226" s="81"/>
      <c r="I226" s="88"/>
    </row>
    <row r="227" spans="1:9" ht="18.75" x14ac:dyDescent="0.3">
      <c r="A227" s="56"/>
      <c r="H227" s="62"/>
      <c r="I227" s="62"/>
    </row>
    <row r="228" spans="1:9" ht="18.75" x14ac:dyDescent="0.2">
      <c r="H228" s="62"/>
      <c r="I228" s="62"/>
    </row>
    <row r="229" spans="1:9" ht="18.75" x14ac:dyDescent="0.2">
      <c r="G229" s="48"/>
      <c r="H229" s="62"/>
      <c r="I229" s="62"/>
    </row>
    <row r="230" spans="1:9" ht="18.75" x14ac:dyDescent="0.2">
      <c r="G230" s="48"/>
      <c r="H230" s="64"/>
      <c r="I230" s="64"/>
    </row>
    <row r="231" spans="1:9" ht="18.75" x14ac:dyDescent="0.2">
      <c r="G231" s="48"/>
      <c r="H231" s="48"/>
      <c r="I231" s="48"/>
    </row>
  </sheetData>
  <mergeCells count="12">
    <mergeCell ref="A214:I214"/>
    <mergeCell ref="I7:I8"/>
    <mergeCell ref="A9:I9"/>
    <mergeCell ref="G7:G8"/>
    <mergeCell ref="A1:H1"/>
    <mergeCell ref="A2:H2"/>
    <mergeCell ref="A7:A8"/>
    <mergeCell ref="B7:B8"/>
    <mergeCell ref="C7:C8"/>
    <mergeCell ref="D7:D8"/>
    <mergeCell ref="E7:F8"/>
    <mergeCell ref="H7:H8"/>
  </mergeCells>
  <pageMargins left="0.39370078740157483" right="3.937007874015748E-2" top="0.59055118110236227" bottom="0.23622047244094491" header="0.31496062992125984" footer="0.15748031496062992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G1" workbookViewId="0">
      <selection activeCell="K18" sqref="K18"/>
    </sheetView>
  </sheetViews>
  <sheetFormatPr defaultRowHeight="14.25" x14ac:dyDescent="0.2"/>
  <cols>
    <col min="1" max="1" width="15.625" style="39" hidden="1" customWidth="1"/>
    <col min="2" max="2" width="16.75" style="39" hidden="1" customWidth="1"/>
    <col min="3" max="3" width="20.5" style="39" hidden="1" customWidth="1"/>
    <col min="4" max="4" width="18.875" style="39" hidden="1" customWidth="1"/>
    <col min="5" max="5" width="17.5" style="39" hidden="1" customWidth="1"/>
    <col min="6" max="6" width="14.375" style="39" hidden="1" customWidth="1"/>
    <col min="7" max="16384" width="9" style="39"/>
  </cols>
  <sheetData>
    <row r="1" spans="1:6" ht="21" x14ac:dyDescent="0.35">
      <c r="A1" s="128" t="s">
        <v>265</v>
      </c>
      <c r="B1" s="126" t="s">
        <v>87</v>
      </c>
      <c r="C1" s="127" t="s">
        <v>89</v>
      </c>
      <c r="D1" s="127" t="s">
        <v>88</v>
      </c>
      <c r="E1" s="127" t="s">
        <v>90</v>
      </c>
      <c r="F1" s="20"/>
    </row>
    <row r="2" spans="1:6" ht="21" x14ac:dyDescent="0.35">
      <c r="A2" s="128" t="s">
        <v>261</v>
      </c>
      <c r="B2" s="129">
        <v>1</v>
      </c>
      <c r="C2" s="129">
        <v>1</v>
      </c>
      <c r="D2" s="129">
        <v>8</v>
      </c>
      <c r="E2" s="141">
        <f>SUM(B2:D2)</f>
        <v>10</v>
      </c>
      <c r="F2" s="20"/>
    </row>
    <row r="3" spans="1:6" ht="21" x14ac:dyDescent="0.35">
      <c r="A3" s="128" t="s">
        <v>262</v>
      </c>
      <c r="B3" s="128"/>
      <c r="C3" s="129"/>
      <c r="D3" s="129">
        <v>19</v>
      </c>
      <c r="E3" s="141">
        <f>SUM(B3:D3)</f>
        <v>19</v>
      </c>
      <c r="F3" s="20"/>
    </row>
    <row r="4" spans="1:6" ht="21" x14ac:dyDescent="0.35">
      <c r="A4" s="128" t="s">
        <v>263</v>
      </c>
      <c r="B4" s="129">
        <v>2</v>
      </c>
      <c r="C4" s="129"/>
      <c r="D4" s="129">
        <v>76</v>
      </c>
      <c r="E4" s="141">
        <f>SUM(B4:D4)</f>
        <v>78</v>
      </c>
      <c r="F4" s="20"/>
    </row>
    <row r="5" spans="1:6" ht="21" x14ac:dyDescent="0.35">
      <c r="A5" s="128" t="s">
        <v>264</v>
      </c>
      <c r="B5" s="129">
        <v>17</v>
      </c>
      <c r="C5" s="129"/>
      <c r="D5" s="129">
        <v>91</v>
      </c>
      <c r="E5" s="141">
        <f>SUM(B5:D5)</f>
        <v>108</v>
      </c>
      <c r="F5" s="20"/>
    </row>
    <row r="6" spans="1:6" ht="21" x14ac:dyDescent="0.35">
      <c r="A6" s="128" t="s">
        <v>90</v>
      </c>
      <c r="B6" s="128">
        <f>SUM(B2:B5)</f>
        <v>20</v>
      </c>
      <c r="C6" s="128">
        <f t="shared" ref="C6" si="0">SUM(C2:C5)</f>
        <v>1</v>
      </c>
      <c r="D6" s="128">
        <f t="shared" ref="D6" si="1">SUM(D2:D5)</f>
        <v>194</v>
      </c>
      <c r="E6" s="128">
        <f>SUM(B6:D6)</f>
        <v>215</v>
      </c>
      <c r="F6" s="146">
        <f>SUM(E2:E5)</f>
        <v>215</v>
      </c>
    </row>
    <row r="7" spans="1:6" ht="21" x14ac:dyDescent="0.35">
      <c r="A7" s="20"/>
      <c r="B7" s="20"/>
      <c r="C7" s="20"/>
      <c r="D7" s="20"/>
      <c r="E7" s="20"/>
      <c r="F7" s="20"/>
    </row>
    <row r="8" spans="1:6" ht="21" x14ac:dyDescent="0.35">
      <c r="A8" s="20"/>
      <c r="B8" s="20"/>
      <c r="C8" s="20"/>
      <c r="D8" s="20"/>
      <c r="E8" s="20"/>
      <c r="F8" s="20"/>
    </row>
    <row r="9" spans="1:6" ht="21" x14ac:dyDescent="0.35">
      <c r="A9" s="128" t="s">
        <v>4</v>
      </c>
      <c r="B9" s="143" t="s">
        <v>87</v>
      </c>
      <c r="C9" s="144" t="s">
        <v>89</v>
      </c>
      <c r="D9" s="127" t="s">
        <v>88</v>
      </c>
      <c r="E9" s="127" t="s">
        <v>90</v>
      </c>
      <c r="F9" s="20"/>
    </row>
    <row r="10" spans="1:6" ht="21" x14ac:dyDescent="0.35">
      <c r="A10" s="128" t="s">
        <v>261</v>
      </c>
      <c r="B10" s="145">
        <v>681000</v>
      </c>
      <c r="C10" s="145">
        <v>21000000</v>
      </c>
      <c r="D10" s="145">
        <v>149644</v>
      </c>
      <c r="E10" s="141">
        <f>SUM(B10:D10)</f>
        <v>21830644</v>
      </c>
      <c r="F10" s="120"/>
    </row>
    <row r="11" spans="1:6" ht="21" x14ac:dyDescent="0.35">
      <c r="A11" s="128" t="s">
        <v>262</v>
      </c>
      <c r="B11" s="141"/>
      <c r="C11" s="141"/>
      <c r="D11" s="145">
        <v>3854726</v>
      </c>
      <c r="E11" s="141">
        <f>SUM(B11:D11)</f>
        <v>3854726</v>
      </c>
      <c r="F11" s="120"/>
    </row>
    <row r="12" spans="1:6" ht="21" x14ac:dyDescent="0.35">
      <c r="A12" s="128" t="s">
        <v>263</v>
      </c>
      <c r="B12" s="142">
        <v>328800</v>
      </c>
      <c r="C12" s="142"/>
      <c r="D12" s="142">
        <v>12387646</v>
      </c>
      <c r="E12" s="141">
        <f>SUM(B12:D12)</f>
        <v>12716446</v>
      </c>
      <c r="F12" s="20"/>
    </row>
    <row r="13" spans="1:6" ht="21" x14ac:dyDescent="0.35">
      <c r="A13" s="128" t="s">
        <v>264</v>
      </c>
      <c r="B13" s="142">
        <v>167651300</v>
      </c>
      <c r="C13" s="142"/>
      <c r="D13" s="142">
        <v>97729084</v>
      </c>
      <c r="E13" s="141">
        <f>SUM(B13:D13)</f>
        <v>265380384</v>
      </c>
      <c r="F13" s="20"/>
    </row>
    <row r="14" spans="1:6" s="131" customFormat="1" ht="21" x14ac:dyDescent="0.35">
      <c r="A14" s="126" t="s">
        <v>90</v>
      </c>
      <c r="B14" s="130">
        <f>SUM(B10:B13)</f>
        <v>168661100</v>
      </c>
      <c r="C14" s="130">
        <f t="shared" ref="C14" si="2">SUM(C10:C13)</f>
        <v>21000000</v>
      </c>
      <c r="D14" s="130">
        <f t="shared" ref="D14" si="3">SUM(D10:D13)</f>
        <v>114121100</v>
      </c>
      <c r="E14" s="130">
        <f>SUM(E10:E13)</f>
        <v>303782200</v>
      </c>
      <c r="F14" s="96">
        <f>SUM(B14:D14)</f>
        <v>303782200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ยุทธ 1 ท้องถิ่น</vt:lpstr>
      <vt:lpstr>ยุทธ 2 ผลิตและพัฒนาครู</vt:lpstr>
      <vt:lpstr>ยุทธ 3 ยกระดับ</vt:lpstr>
      <vt:lpstr>ยุทธ 4 บริหารจัดการ</vt:lpstr>
      <vt:lpstr>Sheet3</vt:lpstr>
      <vt:lpstr>'ยุทธ 1 ท้องถิ่น'!Print_Titles</vt:lpstr>
      <vt:lpstr>'ยุทธ 2 ผลิตและพัฒนาครู'!Print_Titles</vt:lpstr>
      <vt:lpstr>'ยุทธ 3 ยกระดับ'!Print_Titles</vt:lpstr>
      <vt:lpstr>'ยุทธ 4 บริหารจัดการ'!Print_Titles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plan17</dc:creator>
  <cp:lastModifiedBy>Windows User</cp:lastModifiedBy>
  <cp:lastPrinted>2025-03-01T05:15:33Z</cp:lastPrinted>
  <dcterms:created xsi:type="dcterms:W3CDTF">2017-07-12T03:36:09Z</dcterms:created>
  <dcterms:modified xsi:type="dcterms:W3CDTF">2025-03-13T04:17:59Z</dcterms:modified>
</cp:coreProperties>
</file>